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PROEN\Gestao\0_RAD_Revisão\"/>
    </mc:Choice>
  </mc:AlternateContent>
  <bookViews>
    <workbookView xWindow="0" yWindow="0" windowWidth="28800" windowHeight="12300"/>
  </bookViews>
  <sheets>
    <sheet name="Planilha1" sheetId="1" r:id="rId1"/>
    <sheet name="SUB_EDI" sheetId="2" r:id="rId2"/>
    <sheet name="INT_EDI" sheetId="3" r:id="rId3"/>
    <sheet name="INT_INFORM" sheetId="4" r:id="rId4"/>
    <sheet name="CH PROF" sheetId="5" r:id="rId5"/>
    <sheet name="PROEJA EDI" sheetId="6" r:id="rId6"/>
  </sheets>
  <calcPr calcId="162913"/>
</workbook>
</file>

<file path=xl/calcChain.xml><?xml version="1.0" encoding="utf-8"?>
<calcChain xmlns="http://schemas.openxmlformats.org/spreadsheetml/2006/main">
  <c r="N7" i="1" l="1"/>
  <c r="V68" i="6"/>
  <c r="U68" i="6"/>
  <c r="T68" i="6"/>
  <c r="S68" i="6"/>
  <c r="R68" i="6"/>
  <c r="Q68" i="6"/>
  <c r="P68" i="6"/>
  <c r="O68" i="6"/>
  <c r="N68" i="6"/>
  <c r="M68" i="6"/>
  <c r="L68" i="6"/>
  <c r="K68" i="6"/>
  <c r="J68" i="6"/>
  <c r="I68" i="6"/>
  <c r="H68" i="6"/>
  <c r="G68" i="6"/>
  <c r="F68" i="6"/>
  <c r="E68" i="6"/>
  <c r="D23" i="5"/>
  <c r="C22" i="5"/>
  <c r="D22" i="5" s="1"/>
  <c r="V17" i="5"/>
  <c r="U17" i="5"/>
  <c r="R17" i="5"/>
  <c r="Q17" i="5"/>
  <c r="N17" i="5"/>
  <c r="M17" i="5"/>
  <c r="F17" i="5"/>
  <c r="E17" i="5"/>
  <c r="J16" i="5"/>
  <c r="J17" i="5" s="1"/>
  <c r="I16" i="5"/>
  <c r="I17" i="5" s="1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C21" i="5" s="1"/>
  <c r="V14" i="5"/>
  <c r="U14" i="5"/>
  <c r="T14" i="5"/>
  <c r="T17" i="5" s="1"/>
  <c r="S14" i="5"/>
  <c r="S17" i="5" s="1"/>
  <c r="R14" i="5"/>
  <c r="Q14" i="5"/>
  <c r="P14" i="5"/>
  <c r="P17" i="5" s="1"/>
  <c r="O14" i="5"/>
  <c r="O17" i="5" s="1"/>
  <c r="N14" i="5"/>
  <c r="M14" i="5"/>
  <c r="L14" i="5"/>
  <c r="L17" i="5" s="1"/>
  <c r="K14" i="5"/>
  <c r="K17" i="5" s="1"/>
  <c r="J14" i="5"/>
  <c r="I14" i="5"/>
  <c r="H14" i="5"/>
  <c r="H17" i="5" s="1"/>
  <c r="G14" i="5"/>
  <c r="G17" i="5" s="1"/>
  <c r="F14" i="5"/>
  <c r="E14" i="5"/>
  <c r="D14" i="5"/>
  <c r="D17" i="5" s="1"/>
  <c r="C14" i="5"/>
  <c r="C20" i="5" s="1"/>
  <c r="D20" i="5" s="1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V8" i="5"/>
  <c r="V11" i="5" s="1"/>
  <c r="U8" i="5"/>
  <c r="U11" i="5" s="1"/>
  <c r="T8" i="5"/>
  <c r="T11" i="5" s="1"/>
  <c r="S8" i="5"/>
  <c r="S11" i="5" s="1"/>
  <c r="R8" i="5"/>
  <c r="R11" i="5" s="1"/>
  <c r="Q8" i="5"/>
  <c r="Q11" i="5" s="1"/>
  <c r="P8" i="5"/>
  <c r="P11" i="5" s="1"/>
  <c r="O8" i="5"/>
  <c r="O11" i="5" s="1"/>
  <c r="N8" i="5"/>
  <c r="N11" i="5" s="1"/>
  <c r="M8" i="5"/>
  <c r="M11" i="5" s="1"/>
  <c r="L8" i="5"/>
  <c r="L11" i="5" s="1"/>
  <c r="K8" i="5"/>
  <c r="K11" i="5" s="1"/>
  <c r="J8" i="5"/>
  <c r="J11" i="5" s="1"/>
  <c r="I8" i="5"/>
  <c r="I11" i="5" s="1"/>
  <c r="H8" i="5"/>
  <c r="H11" i="5" s="1"/>
  <c r="G8" i="5"/>
  <c r="G11" i="5" s="1"/>
  <c r="F8" i="5"/>
  <c r="F11" i="5" s="1"/>
  <c r="E8" i="5"/>
  <c r="E11" i="5" s="1"/>
  <c r="D8" i="5"/>
  <c r="D11" i="5" s="1"/>
  <c r="C8" i="5"/>
  <c r="C11" i="5" s="1"/>
  <c r="K6" i="5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C59" i="4"/>
  <c r="C44" i="4"/>
  <c r="C28" i="4"/>
  <c r="C14" i="4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C60" i="3"/>
  <c r="C46" i="3"/>
  <c r="C31" i="3"/>
  <c r="C16" i="3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C44" i="2"/>
  <c r="C34" i="2"/>
  <c r="C23" i="2"/>
  <c r="C12" i="2"/>
  <c r="J7" i="1" l="1"/>
  <c r="D21" i="5"/>
  <c r="D7" i="1" s="1"/>
  <c r="C17" i="5"/>
</calcChain>
</file>

<file path=xl/sharedStrings.xml><?xml version="1.0" encoding="utf-8"?>
<sst xmlns="http://schemas.openxmlformats.org/spreadsheetml/2006/main" count="364" uniqueCount="208">
  <si>
    <t>Levantamento RAD</t>
  </si>
  <si>
    <t>Cálculo</t>
  </si>
  <si>
    <t>Campus</t>
  </si>
  <si>
    <t>Nº de Professores com temporários</t>
  </si>
  <si>
    <t>Média de Horas (60 minutos)</t>
  </si>
  <si>
    <t>Média de Horas-aula (45 minutos)</t>
  </si>
  <si>
    <t>RAP
Relação Aluno-professor
(Atual e projeção)</t>
  </si>
  <si>
    <t>Educação Básica</t>
  </si>
  <si>
    <t>Educação Superior</t>
  </si>
  <si>
    <t>Total</t>
  </si>
  <si>
    <t>EMI</t>
  </si>
  <si>
    <t>Subsequente / concomitante</t>
  </si>
  <si>
    <t>Graduação</t>
  </si>
  <si>
    <t>Pós-graduação</t>
  </si>
  <si>
    <t>lato sensu</t>
  </si>
  <si>
    <t>stricto sensu</t>
  </si>
  <si>
    <t>2018/2</t>
  </si>
  <si>
    <t>2019/1</t>
  </si>
  <si>
    <t>2019/2</t>
  </si>
  <si>
    <t>2020/1</t>
  </si>
  <si>
    <t>2020/2</t>
  </si>
  <si>
    <t>Avançado Jaguarão</t>
  </si>
  <si>
    <t>SUBSEQUENTE</t>
  </si>
  <si>
    <t>PROFESSORES 1º E 3º SEMESTRES</t>
  </si>
  <si>
    <t>PROFESSORES 2º E 4º SEMESTRES</t>
  </si>
  <si>
    <t>Aline</t>
  </si>
  <si>
    <t>Bruno</t>
  </si>
  <si>
    <t>Claudia</t>
  </si>
  <si>
    <t>Gustavo</t>
  </si>
  <si>
    <t>Maicon</t>
  </si>
  <si>
    <t>Nestor</t>
  </si>
  <si>
    <t>Paulo</t>
  </si>
  <si>
    <t>Potira</t>
  </si>
  <si>
    <t>Lauro</t>
  </si>
  <si>
    <t>SUB 1</t>
  </si>
  <si>
    <t>Matemática Aplicada</t>
  </si>
  <si>
    <t>Informática</t>
  </si>
  <si>
    <t>Desenho Técnico I</t>
  </si>
  <si>
    <t>Relações Humanas</t>
  </si>
  <si>
    <t>Topografia I</t>
  </si>
  <si>
    <t>Introdução à Construção Civil</t>
  </si>
  <si>
    <t>Materiais de Construção I</t>
  </si>
  <si>
    <t>CEEP I</t>
  </si>
  <si>
    <t>Introdução à Conservação e Restauro</t>
  </si>
  <si>
    <t>SUB II</t>
  </si>
  <si>
    <t>Resistência dos Materiais</t>
  </si>
  <si>
    <t>Desenho Técnico Auxiliado por Computador I</t>
  </si>
  <si>
    <t>Topografia II</t>
  </si>
  <si>
    <t>Materiais de Construção II</t>
  </si>
  <si>
    <t>Técnicas Construtivas I</t>
  </si>
  <si>
    <t>Práticas Construtivas I</t>
  </si>
  <si>
    <t>Mecânica dos Solos</t>
  </si>
  <si>
    <t>CEEP II</t>
  </si>
  <si>
    <t>Segurança do Trabalho</t>
  </si>
  <si>
    <t>Projeto e Práticas Hidrossanitárias I</t>
  </si>
  <si>
    <t>SUB III</t>
  </si>
  <si>
    <t>Estruturas</t>
  </si>
  <si>
    <t>Desenho Técnico Auxiliado por Computador II</t>
  </si>
  <si>
    <t>Modelagem Gráfica Digital</t>
  </si>
  <si>
    <t>Materiais de Construção III</t>
  </si>
  <si>
    <t>Técnicas Construtivas II</t>
  </si>
  <si>
    <t>Práticas Construtivas II</t>
  </si>
  <si>
    <t>Projeto Arquitetônico I</t>
  </si>
  <si>
    <t>Projeto e Práticas Hidrossanitárias II</t>
  </si>
  <si>
    <t>Obras de Terra e Fundações</t>
  </si>
  <si>
    <t>Projeto e Práticas Elétricas I</t>
  </si>
  <si>
    <t>SUB IV</t>
  </si>
  <si>
    <t>Técnicas Construtivas III</t>
  </si>
  <si>
    <t>Práticas Construtivas III</t>
  </si>
  <si>
    <t>Projeto Arquitetônico II</t>
  </si>
  <si>
    <t>Gerenciamento</t>
  </si>
  <si>
    <t>Orçamento</t>
  </si>
  <si>
    <t>Legislação</t>
  </si>
  <si>
    <t>Introdução à Gestão e ao Empreendedorismo</t>
  </si>
  <si>
    <t>Projeto e Práticas Elétricas II</t>
  </si>
  <si>
    <t>Projeto Final</t>
  </si>
  <si>
    <t>1º e 3º sem</t>
  </si>
  <si>
    <t>2º e 4º sem</t>
  </si>
  <si>
    <t>INTEGRADO</t>
  </si>
  <si>
    <t>PROFESSORES</t>
  </si>
  <si>
    <t>Leticia</t>
  </si>
  <si>
    <t>Antonio</t>
  </si>
  <si>
    <t>Douglas</t>
  </si>
  <si>
    <t>Sandra</t>
  </si>
  <si>
    <t>Marco Antonio</t>
  </si>
  <si>
    <t>Sandro</t>
  </si>
  <si>
    <t>Marcos</t>
  </si>
  <si>
    <t>Magda</t>
  </si>
  <si>
    <t>Dieferson</t>
  </si>
  <si>
    <t>I ANO</t>
  </si>
  <si>
    <t>Língua Portuguesa e Literatura I</t>
  </si>
  <si>
    <t>Língua Estrangeira I (espanhol)</t>
  </si>
  <si>
    <t>Sociologia I</t>
  </si>
  <si>
    <t>Filosofia I</t>
  </si>
  <si>
    <t>Matemática I</t>
  </si>
  <si>
    <t>Física I</t>
  </si>
  <si>
    <t>Geografia I</t>
  </si>
  <si>
    <t>História I</t>
  </si>
  <si>
    <t>Química I</t>
  </si>
  <si>
    <t>Educação Física I</t>
  </si>
  <si>
    <t>Desenho Técnico</t>
  </si>
  <si>
    <t>Introdução à Construção Civil e à Conservação e Restauro</t>
  </si>
  <si>
    <t>II ANO</t>
  </si>
  <si>
    <t>Língua Portuguesa e Literatura II</t>
  </si>
  <si>
    <t>Língua Estrangeira II (espanhol)</t>
  </si>
  <si>
    <t>Sociologia II</t>
  </si>
  <si>
    <t>Filosofia II</t>
  </si>
  <si>
    <t>Matemática II</t>
  </si>
  <si>
    <t>Física II</t>
  </si>
  <si>
    <t>Geografia II</t>
  </si>
  <si>
    <t>História II</t>
  </si>
  <si>
    <t>Química II</t>
  </si>
  <si>
    <t>Educação Física II</t>
  </si>
  <si>
    <t>Topografia</t>
  </si>
  <si>
    <t>III ANO</t>
  </si>
  <si>
    <t>Língua Portuguesa e Literatura III</t>
  </si>
  <si>
    <t>Sociologia III</t>
  </si>
  <si>
    <t>Filosofia III</t>
  </si>
  <si>
    <t>Matemática III</t>
  </si>
  <si>
    <t>Educação Física III</t>
  </si>
  <si>
    <t>Biologia I</t>
  </si>
  <si>
    <t>Língua Estrangeira III (inglês)</t>
  </si>
  <si>
    <t>Análise Estrutural</t>
  </si>
  <si>
    <t>Física III</t>
  </si>
  <si>
    <t>Projeto e Práticas Hidrossanitárias</t>
  </si>
  <si>
    <t>IV ANO</t>
  </si>
  <si>
    <t>Língua Portuguesa e Literatura IV</t>
  </si>
  <si>
    <t>Sociologia IV</t>
  </si>
  <si>
    <t>Filosofia IV</t>
  </si>
  <si>
    <t>Biologia II</t>
  </si>
  <si>
    <t>Gestão</t>
  </si>
  <si>
    <t>Artes</t>
  </si>
  <si>
    <t>Mecânica dos Solos e Fundações</t>
  </si>
  <si>
    <t>Gerenciamento e Orçamento</t>
  </si>
  <si>
    <t>Segurança no Trabalho e Legislação</t>
  </si>
  <si>
    <t>Projeto e Práticas Elétricas</t>
  </si>
  <si>
    <t xml:space="preserve"> Int 1º, 2º, 3º e 4º ano</t>
  </si>
  <si>
    <t>Timóteo</t>
  </si>
  <si>
    <t>Rhuan</t>
  </si>
  <si>
    <t>Língua Portuguesa e Literatura I</t>
  </si>
  <si>
    <t>Educação Física I</t>
  </si>
  <si>
    <t>Informática Básica</t>
  </si>
  <si>
    <t>Língua Estrangeira I (Inglês)</t>
  </si>
  <si>
    <t>Matemática I</t>
  </si>
  <si>
    <t>Química I</t>
  </si>
  <si>
    <t>Programação para Internet I</t>
  </si>
  <si>
    <t>Lógica da Programação</t>
  </si>
  <si>
    <t>Língua Estrangeira II (Inglês)</t>
  </si>
  <si>
    <t>Matemática II</t>
  </si>
  <si>
    <t>Física I</t>
  </si>
  <si>
    <t>Química II</t>
  </si>
  <si>
    <t>História I</t>
  </si>
  <si>
    <t>Programação para Internet II</t>
  </si>
  <si>
    <t>Sistemas de Bancos de Dados</t>
  </si>
  <si>
    <t>Linguagem de Programação Orientada 3 a Objetos</t>
  </si>
  <si>
    <t>Educação Física III</t>
  </si>
  <si>
    <t>Língua Estrangeira III (Espanhol)</t>
  </si>
  <si>
    <t>Gestão e Empreendedorismo</t>
  </si>
  <si>
    <t>Geografia III</t>
  </si>
  <si>
    <t>História II</t>
  </si>
  <si>
    <t>Matemática III</t>
  </si>
  <si>
    <t>Física II</t>
  </si>
  <si>
    <t>Programação para Internet III</t>
  </si>
  <si>
    <t>Redes de Computadores I</t>
  </si>
  <si>
    <t>Sistemas Operacionais Modernos</t>
  </si>
  <si>
    <t>Programação Visual</t>
  </si>
  <si>
    <t>Arte</t>
  </si>
  <si>
    <t>Língua Portuguesa e Literatura IV</t>
  </si>
  <si>
    <t>Língua Estrangeira IV (Espanhol)</t>
  </si>
  <si>
    <t>História III</t>
  </si>
  <si>
    <t>Física III</t>
  </si>
  <si>
    <t>Matemática IV</t>
  </si>
  <si>
    <t>Modelagem de software</t>
  </si>
  <si>
    <t>Redes de Computadores II</t>
  </si>
  <si>
    <t>Suporte e Manutenção de Computadores</t>
  </si>
  <si>
    <t>Programação para Dispositivos Móveis</t>
  </si>
  <si>
    <t>Orientação de TCC</t>
  </si>
  <si>
    <t xml:space="preserve"> TOTAL CARGA HORÁRIAPROFESSORES</t>
  </si>
  <si>
    <t>CURSO</t>
  </si>
  <si>
    <t>MODALIDADE</t>
  </si>
  <si>
    <t>EDIFICAÇÕES</t>
  </si>
  <si>
    <t>Integrado</t>
  </si>
  <si>
    <t>Subsequente</t>
  </si>
  <si>
    <t>Proeja</t>
  </si>
  <si>
    <t>TOTAL EDI</t>
  </si>
  <si>
    <t>INFORMÁTICA</t>
  </si>
  <si>
    <t>TOTAL INFO</t>
  </si>
  <si>
    <t>CARGA HORÁRIA TOTAL</t>
  </si>
  <si>
    <t>INTEGRADO GERAL</t>
  </si>
  <si>
    <t>SUSEQUENTE</t>
  </si>
  <si>
    <t>PROEJA</t>
  </si>
  <si>
    <t>MÉDIA HORAS AULA</t>
  </si>
  <si>
    <t>MÉDIA HORAS RELÓGIO</t>
  </si>
  <si>
    <t>GERAL</t>
  </si>
  <si>
    <t>Desenho arquitetônico</t>
  </si>
  <si>
    <t>Mecanica dos solos</t>
  </si>
  <si>
    <t>Construção Civil</t>
  </si>
  <si>
    <t>Organização e segurança no trabalho</t>
  </si>
  <si>
    <t>Ética, gestão,</t>
  </si>
  <si>
    <t>Química III</t>
  </si>
  <si>
    <t>Biologia</t>
  </si>
  <si>
    <t>Sistemas prediais elétricos e hidrosanitários</t>
  </si>
  <si>
    <t>Elementos de projeto de arquitetura</t>
  </si>
  <si>
    <t>Estabilidade das construções</t>
  </si>
  <si>
    <t>Projetos em acessibilidade</t>
  </si>
  <si>
    <t>Tecnologia e meio ambiente</t>
  </si>
  <si>
    <t>Trabalho conclusão de curso</t>
  </si>
  <si>
    <t xml:space="preserve"> Int 1º, 2º e  3º 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</si>
</sst>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&quot; &quot;;&quot;(&quot;#,##0&quot;)&quot;;&quot;- &quot;;&quot; &quot;@&quot; &quot;"/>
    <numFmt numFmtId="165" formatCode="#,##0.0&quot; &quot;;&quot;(&quot;#,##0.0&quot;)&quot;;&quot;-&quot;#&quot; &quot;;&quot; &quot;@&quot; &quot;"/>
  </numFmts>
  <fonts count="19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sz val="22"/>
      <color rgb="FF5B9BD5"/>
      <name val="Calibri"/>
      <family val="2"/>
    </font>
    <font>
      <b/>
      <sz val="16"/>
      <color rgb="FF000000"/>
      <name val="Calibri"/>
      <family val="2"/>
    </font>
    <font>
      <i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Arial"/>
      <family val="2"/>
    </font>
    <font>
      <sz val="12"/>
      <color rgb="FF000000"/>
      <name val="Calibri1"/>
    </font>
  </fonts>
  <fills count="2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2F2F2"/>
        <bgColor rgb="FFF2F2F2"/>
      </patternFill>
    </fill>
    <fill>
      <patternFill patternType="solid">
        <fgColor rgb="FFFFE699"/>
        <bgColor rgb="FFFFE699"/>
      </patternFill>
    </fill>
    <fill>
      <patternFill patternType="solid">
        <fgColor rgb="FFBFBFBF"/>
        <bgColor rgb="FFBFBFBF"/>
      </patternFill>
    </fill>
    <fill>
      <patternFill patternType="solid">
        <fgColor rgb="FFFFD966"/>
        <bgColor rgb="FFFFD966"/>
      </patternFill>
    </fill>
    <fill>
      <patternFill patternType="solid">
        <fgColor rgb="FFC9C9C9"/>
        <bgColor rgb="FFC9C9C9"/>
      </patternFill>
    </fill>
    <fill>
      <patternFill patternType="solid">
        <fgColor rgb="FFA9D18E"/>
        <bgColor rgb="FFA9D18E"/>
      </patternFill>
    </fill>
    <fill>
      <patternFill patternType="solid">
        <fgColor rgb="FFBDD7EE"/>
        <bgColor rgb="FFBDD7EE"/>
      </patternFill>
    </fill>
    <fill>
      <patternFill patternType="solid">
        <fgColor rgb="FFAFABAB"/>
        <bgColor rgb="FFAFABAB"/>
      </patternFill>
    </fill>
    <fill>
      <patternFill patternType="solid">
        <fgColor rgb="FFD9D9D9"/>
        <bgColor rgb="FFD9D9D9"/>
      </patternFill>
    </fill>
    <fill>
      <patternFill patternType="solid">
        <fgColor rgb="FFF8CBAD"/>
        <bgColor rgb="FFF8CBAD"/>
      </patternFill>
    </fill>
    <fill>
      <patternFill patternType="solid">
        <fgColor rgb="FF2F5597"/>
        <bgColor rgb="FF2F5597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0" fillId="0" borderId="0"/>
    <xf numFmtId="0" fontId="12" fillId="8" borderId="1"/>
    <xf numFmtId="0" fontId="1" fillId="0" borderId="0"/>
    <xf numFmtId="0" fontId="1" fillId="0" borderId="0"/>
    <xf numFmtId="0" fontId="4" fillId="0" borderId="0"/>
  </cellStyleXfs>
  <cellXfs count="72">
    <xf numFmtId="0" fontId="0" fillId="0" borderId="0" xfId="0"/>
    <xf numFmtId="0" fontId="0" fillId="0" borderId="3" xfId="0" applyBorder="1" applyAlignment="1">
      <alignment horizontal="center"/>
    </xf>
    <xf numFmtId="0" fontId="15" fillId="9" borderId="3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0" fillId="0" borderId="3" xfId="0" applyBorder="1"/>
    <xf numFmtId="165" fontId="0" fillId="9" borderId="3" xfId="0" applyNumberFormat="1" applyFill="1" applyBorder="1"/>
    <xf numFmtId="164" fontId="0" fillId="10" borderId="3" xfId="0" applyNumberFormat="1" applyFill="1" applyBorder="1"/>
    <xf numFmtId="165" fontId="0" fillId="0" borderId="3" xfId="0" applyNumberFormat="1" applyBorder="1"/>
    <xf numFmtId="0" fontId="13" fillId="0" borderId="0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10" borderId="3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/>
    </xf>
    <xf numFmtId="0" fontId="0" fillId="9" borderId="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0" fillId="0" borderId="0" xfId="13"/>
    <xf numFmtId="0" fontId="16" fillId="0" borderId="0" xfId="13" applyFont="1" applyAlignment="1">
      <alignment horizontal="center"/>
    </xf>
    <xf numFmtId="0" fontId="10" fillId="11" borderId="0" xfId="13" applyFill="1"/>
    <xf numFmtId="0" fontId="10" fillId="0" borderId="0" xfId="13" applyAlignment="1">
      <alignment horizontal="center"/>
    </xf>
    <xf numFmtId="0" fontId="10" fillId="0" borderId="0" xfId="13" applyFont="1" applyAlignment="1">
      <alignment horizontal="center"/>
    </xf>
    <xf numFmtId="0" fontId="10" fillId="0" borderId="0" xfId="13" applyFill="1" applyAlignment="1">
      <alignment horizontal="center"/>
    </xf>
    <xf numFmtId="0" fontId="10" fillId="11" borderId="0" xfId="13" applyFont="1" applyFill="1" applyAlignment="1">
      <alignment horizontal="center"/>
    </xf>
    <xf numFmtId="0" fontId="10" fillId="11" borderId="0" xfId="13" applyFill="1" applyAlignment="1">
      <alignment horizontal="center"/>
    </xf>
    <xf numFmtId="0" fontId="17" fillId="12" borderId="0" xfId="13" applyFont="1" applyFill="1"/>
    <xf numFmtId="0" fontId="18" fillId="12" borderId="0" xfId="13" applyFont="1" applyFill="1"/>
    <xf numFmtId="0" fontId="10" fillId="0" borderId="0" xfId="13" applyFill="1"/>
    <xf numFmtId="0" fontId="16" fillId="0" borderId="0" xfId="13" applyFont="1"/>
    <xf numFmtId="0" fontId="17" fillId="13" borderId="0" xfId="13" applyFont="1" applyFill="1"/>
    <xf numFmtId="0" fontId="18" fillId="13" borderId="0" xfId="13" applyFont="1" applyFill="1"/>
    <xf numFmtId="0" fontId="17" fillId="14" borderId="0" xfId="13" applyFont="1" applyFill="1"/>
    <xf numFmtId="0" fontId="18" fillId="14" borderId="0" xfId="13" applyFont="1" applyFill="1"/>
    <xf numFmtId="0" fontId="17" fillId="15" borderId="0" xfId="13" applyFont="1" applyFill="1"/>
    <xf numFmtId="0" fontId="18" fillId="15" borderId="0" xfId="13" applyFont="1" applyFill="1"/>
    <xf numFmtId="0" fontId="16" fillId="0" borderId="0" xfId="13" applyFont="1" applyFill="1"/>
    <xf numFmtId="0" fontId="16" fillId="11" borderId="0" xfId="13" applyFont="1" applyFill="1"/>
    <xf numFmtId="0" fontId="16" fillId="0" borderId="0" xfId="13" applyFont="1" applyFill="1" applyBorder="1" applyAlignment="1">
      <alignment horizontal="center"/>
    </xf>
    <xf numFmtId="0" fontId="16" fillId="11" borderId="0" xfId="13" applyFont="1" applyFill="1" applyBorder="1" applyAlignment="1">
      <alignment horizontal="center"/>
    </xf>
    <xf numFmtId="0" fontId="17" fillId="16" borderId="0" xfId="13" applyFont="1" applyFill="1"/>
    <xf numFmtId="0" fontId="18" fillId="16" borderId="0" xfId="13" applyFont="1" applyFill="1"/>
    <xf numFmtId="0" fontId="17" fillId="17" borderId="0" xfId="13" applyFont="1" applyFill="1"/>
    <xf numFmtId="0" fontId="10" fillId="17" borderId="0" xfId="13" applyFill="1"/>
    <xf numFmtId="0" fontId="17" fillId="18" borderId="0" xfId="13" applyFont="1" applyFill="1"/>
    <xf numFmtId="0" fontId="10" fillId="18" borderId="0" xfId="13" applyFill="1"/>
    <xf numFmtId="0" fontId="17" fillId="19" borderId="0" xfId="13" applyFont="1" applyFill="1"/>
    <xf numFmtId="0" fontId="10" fillId="19" borderId="0" xfId="13" applyFill="1"/>
    <xf numFmtId="0" fontId="10" fillId="19" borderId="0" xfId="13" applyFont="1" applyFill="1"/>
    <xf numFmtId="0" fontId="16" fillId="0" borderId="0" xfId="13" applyFont="1" applyFill="1" applyBorder="1" applyAlignment="1">
      <alignment horizontal="right"/>
    </xf>
    <xf numFmtId="0" fontId="0" fillId="0" borderId="0" xfId="0" applyFill="1" applyBorder="1"/>
    <xf numFmtId="0" fontId="16" fillId="17" borderId="3" xfId="13" applyFont="1" applyFill="1" applyBorder="1" applyAlignment="1">
      <alignment horizontal="center"/>
    </xf>
    <xf numFmtId="0" fontId="16" fillId="0" borderId="3" xfId="13" applyFont="1" applyBorder="1" applyAlignment="1">
      <alignment horizontal="center" vertical="center"/>
    </xf>
    <xf numFmtId="0" fontId="10" fillId="0" borderId="3" xfId="13" applyFont="1" applyBorder="1" applyAlignment="1">
      <alignment horizontal="right"/>
    </xf>
    <xf numFmtId="164" fontId="10" fillId="0" borderId="3" xfId="13" applyNumberFormat="1" applyBorder="1"/>
    <xf numFmtId="164" fontId="10" fillId="0" borderId="3" xfId="13" applyNumberFormat="1" applyFont="1" applyBorder="1"/>
    <xf numFmtId="164" fontId="10" fillId="0" borderId="3" xfId="13" applyNumberFormat="1" applyFont="1" applyFill="1" applyBorder="1"/>
    <xf numFmtId="0" fontId="16" fillId="0" borderId="3" xfId="13" applyFont="1" applyBorder="1" applyAlignment="1">
      <alignment horizontal="right"/>
    </xf>
    <xf numFmtId="164" fontId="16" fillId="0" borderId="3" xfId="13" applyNumberFormat="1" applyFont="1" applyBorder="1"/>
    <xf numFmtId="0" fontId="10" fillId="0" borderId="3" xfId="13" applyBorder="1" applyAlignment="1">
      <alignment horizontal="right"/>
    </xf>
    <xf numFmtId="164" fontId="16" fillId="17" borderId="3" xfId="13" applyNumberFormat="1" applyFont="1" applyFill="1" applyBorder="1"/>
    <xf numFmtId="0" fontId="16" fillId="17" borderId="3" xfId="13" applyFont="1" applyFill="1" applyBorder="1" applyAlignment="1">
      <alignment horizontal="center" wrapText="1"/>
    </xf>
    <xf numFmtId="165" fontId="10" fillId="0" borderId="3" xfId="13" applyNumberFormat="1" applyBorder="1"/>
    <xf numFmtId="164" fontId="10" fillId="0" borderId="0" xfId="13" applyNumberFormat="1" applyFill="1" applyBorder="1"/>
    <xf numFmtId="164" fontId="16" fillId="0" borderId="0" xfId="13" applyNumberFormat="1" applyFont="1" applyFill="1" applyBorder="1"/>
    <xf numFmtId="0" fontId="16" fillId="0" borderId="3" xfId="13" applyFont="1" applyFill="1" applyBorder="1" applyAlignment="1">
      <alignment horizontal="center" vertical="center"/>
    </xf>
    <xf numFmtId="0" fontId="16" fillId="17" borderId="3" xfId="13" applyFont="1" applyFill="1" applyBorder="1" applyAlignment="1">
      <alignment horizontal="right"/>
    </xf>
    <xf numFmtId="0" fontId="0" fillId="0" borderId="4" xfId="0" applyFill="1" applyBorder="1"/>
    <xf numFmtId="0" fontId="16" fillId="0" borderId="3" xfId="13" applyFont="1" applyBorder="1" applyAlignment="1">
      <alignment horizontal="center"/>
    </xf>
    <xf numFmtId="0" fontId="10" fillId="0" borderId="3" xfId="13" applyBorder="1" applyAlignment="1">
      <alignment horizontal="center"/>
    </xf>
    <xf numFmtId="0" fontId="10" fillId="0" borderId="3" xfId="13" applyFont="1" applyBorder="1" applyAlignment="1">
      <alignment horizontal="center"/>
    </xf>
    <xf numFmtId="0" fontId="10" fillId="0" borderId="3" xfId="13" applyFill="1" applyBorder="1" applyAlignment="1">
      <alignment horizontal="center"/>
    </xf>
    <xf numFmtId="0" fontId="16" fillId="0" borderId="3" xfId="13" applyFont="1" applyFill="1" applyBorder="1" applyAlignment="1">
      <alignment horizont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Neutral" xfId="12"/>
    <cellStyle name="Normal" xfId="0" builtinId="0" customBuiltin="1"/>
    <cellStyle name="Normal 2" xfId="13"/>
    <cellStyle name="Note" xfId="14"/>
    <cellStyle name="Status" xfId="15"/>
    <cellStyle name="Text" xfId="16"/>
    <cellStyle name="Warning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tabSelected="1" workbookViewId="0">
      <selection sqref="A1:S1"/>
    </sheetView>
  </sheetViews>
  <sheetFormatPr defaultRowHeight="14.1"/>
  <cols>
    <col min="1" max="1" width="37.140625" customWidth="1"/>
    <col min="2" max="2" width="13.28515625" customWidth="1"/>
    <col min="3" max="3" width="13.42578125" customWidth="1"/>
    <col min="4" max="4" width="16.5703125" customWidth="1"/>
    <col min="5" max="9" width="13.42578125" customWidth="1"/>
    <col min="10" max="10" width="16.5703125" customWidth="1"/>
    <col min="11" max="14" width="13.42578125" customWidth="1"/>
    <col min="15" max="19" width="7.28515625" customWidth="1"/>
    <col min="20" max="1024" width="9.28515625" customWidth="1"/>
  </cols>
  <sheetData>
    <row r="1" spans="1:19" ht="28.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2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4.1" customHeight="1">
      <c r="A3" s="10" t="s">
        <v>2</v>
      </c>
      <c r="B3" s="11" t="s">
        <v>3</v>
      </c>
      <c r="C3" s="12" t="s">
        <v>4</v>
      </c>
      <c r="D3" s="12"/>
      <c r="E3" s="12"/>
      <c r="F3" s="12"/>
      <c r="G3" s="12"/>
      <c r="H3" s="12"/>
      <c r="I3" s="11" t="s">
        <v>5</v>
      </c>
      <c r="J3" s="11"/>
      <c r="K3" s="11"/>
      <c r="L3" s="11"/>
      <c r="M3" s="11"/>
      <c r="N3" s="11"/>
      <c r="O3" s="11" t="s">
        <v>6</v>
      </c>
      <c r="P3" s="11"/>
      <c r="Q3" s="11"/>
      <c r="R3" s="11"/>
      <c r="S3" s="11"/>
    </row>
    <row r="4" spans="1:19" ht="15">
      <c r="A4" s="10"/>
      <c r="B4" s="11"/>
      <c r="C4" s="12" t="s">
        <v>7</v>
      </c>
      <c r="D4" s="12"/>
      <c r="E4" s="12" t="s">
        <v>8</v>
      </c>
      <c r="F4" s="12"/>
      <c r="G4" s="12"/>
      <c r="H4" s="13" t="s">
        <v>9</v>
      </c>
      <c r="I4" s="11" t="s">
        <v>7</v>
      </c>
      <c r="J4" s="11"/>
      <c r="K4" s="11" t="s">
        <v>8</v>
      </c>
      <c r="L4" s="11"/>
      <c r="M4" s="11"/>
      <c r="N4" s="13" t="s">
        <v>9</v>
      </c>
      <c r="O4" s="11"/>
      <c r="P4" s="11"/>
      <c r="Q4" s="11"/>
      <c r="R4" s="11"/>
      <c r="S4" s="11"/>
    </row>
    <row r="5" spans="1:19" ht="15">
      <c r="A5" s="10"/>
      <c r="B5" s="11"/>
      <c r="C5" s="14" t="s">
        <v>10</v>
      </c>
      <c r="D5" s="12" t="s">
        <v>11</v>
      </c>
      <c r="E5" s="14" t="s">
        <v>12</v>
      </c>
      <c r="F5" s="15" t="s">
        <v>13</v>
      </c>
      <c r="G5" s="15"/>
      <c r="H5" s="13"/>
      <c r="I5" s="10" t="s">
        <v>10</v>
      </c>
      <c r="J5" s="11" t="s">
        <v>11</v>
      </c>
      <c r="K5" s="10" t="s">
        <v>12</v>
      </c>
      <c r="L5" s="16" t="s">
        <v>13</v>
      </c>
      <c r="M5" s="16"/>
      <c r="N5" s="13"/>
      <c r="O5" s="11"/>
      <c r="P5" s="11"/>
      <c r="Q5" s="11"/>
      <c r="R5" s="11"/>
      <c r="S5" s="11"/>
    </row>
    <row r="6" spans="1:19" ht="15">
      <c r="A6" s="10"/>
      <c r="B6" s="11"/>
      <c r="C6" s="14"/>
      <c r="D6" s="12"/>
      <c r="E6" s="14"/>
      <c r="F6" s="2" t="s">
        <v>14</v>
      </c>
      <c r="G6" s="2" t="s">
        <v>15</v>
      </c>
      <c r="H6" s="13"/>
      <c r="I6" s="10"/>
      <c r="J6" s="11"/>
      <c r="K6" s="10"/>
      <c r="L6" s="3" t="s">
        <v>14</v>
      </c>
      <c r="M6" s="3" t="s">
        <v>15</v>
      </c>
      <c r="N6" s="13"/>
      <c r="O6" s="1" t="s">
        <v>16</v>
      </c>
      <c r="P6" s="1" t="s">
        <v>17</v>
      </c>
      <c r="Q6" s="1" t="s">
        <v>18</v>
      </c>
      <c r="R6" s="1" t="s">
        <v>19</v>
      </c>
      <c r="S6" s="1" t="s">
        <v>20</v>
      </c>
    </row>
    <row r="7" spans="1:19" ht="15">
      <c r="A7" s="4" t="s">
        <v>21</v>
      </c>
      <c r="B7" s="4">
        <v>20</v>
      </c>
      <c r="C7" s="5">
        <v>12.2</v>
      </c>
      <c r="D7" s="5">
        <f>'CH PROF'!D21</f>
        <v>6.25</v>
      </c>
      <c r="E7" s="5">
        <v>0</v>
      </c>
      <c r="F7" s="5">
        <v>0</v>
      </c>
      <c r="G7" s="5">
        <v>0</v>
      </c>
      <c r="H7" s="6">
        <v>18.5</v>
      </c>
      <c r="I7" s="7">
        <v>16.3</v>
      </c>
      <c r="J7" s="7">
        <f>'CH PROF'!C21</f>
        <v>8.3333333333333339</v>
      </c>
      <c r="K7" s="7">
        <v>0</v>
      </c>
      <c r="L7" s="7">
        <v>0</v>
      </c>
      <c r="M7" s="7">
        <v>0</v>
      </c>
      <c r="N7" s="6">
        <f>'CH PROF'!C23</f>
        <v>25</v>
      </c>
      <c r="O7" s="4">
        <v>10.65</v>
      </c>
      <c r="P7" s="4">
        <v>14.65</v>
      </c>
      <c r="Q7" s="4">
        <v>14.65</v>
      </c>
      <c r="R7" s="4">
        <v>19.25</v>
      </c>
      <c r="S7" s="4">
        <v>19.25</v>
      </c>
    </row>
  </sheetData>
  <mergeCells count="21">
    <mergeCell ref="L5:M5"/>
    <mergeCell ref="I4:J4"/>
    <mergeCell ref="K4:M4"/>
    <mergeCell ref="N4:N6"/>
    <mergeCell ref="C5:C6"/>
    <mergeCell ref="D5:D6"/>
    <mergeCell ref="E5:E6"/>
    <mergeCell ref="F5:G5"/>
    <mergeCell ref="I5:I6"/>
    <mergeCell ref="J5:J6"/>
    <mergeCell ref="K5:K6"/>
    <mergeCell ref="A1:S1"/>
    <mergeCell ref="A2:S2"/>
    <mergeCell ref="A3:A6"/>
    <mergeCell ref="B3:B6"/>
    <mergeCell ref="C3:H3"/>
    <mergeCell ref="I3:N3"/>
    <mergeCell ref="O3:S5"/>
    <mergeCell ref="C4:D4"/>
    <mergeCell ref="E4:G4"/>
    <mergeCell ref="H4:H6"/>
  </mergeCells>
  <pageMargins left="0.51181102362204722" right="0.51181102362204722" top="1.1811023622047243" bottom="1.1811023622047243" header="0.78740157480314954" footer="0.78740157480314954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5"/>
  <sheetViews>
    <sheetView workbookViewId="0"/>
  </sheetViews>
  <sheetFormatPr defaultRowHeight="15"/>
  <cols>
    <col min="1" max="1" width="11.42578125" style="17" customWidth="1"/>
    <col min="2" max="2" width="40.5703125" style="17" customWidth="1"/>
    <col min="3" max="3" width="11.42578125" style="17" customWidth="1"/>
    <col min="4" max="4" width="12.7109375" style="17" customWidth="1"/>
    <col min="5" max="5" width="16" style="17" customWidth="1"/>
    <col min="6" max="12" width="11.42578125" style="17" customWidth="1"/>
    <col min="13" max="13" width="11.42578125" style="27" customWidth="1"/>
    <col min="14" max="14" width="16" style="19" customWidth="1"/>
    <col min="15" max="22" width="11.42578125" style="19" customWidth="1"/>
    <col min="23" max="1024" width="11.42578125" style="17" customWidth="1"/>
  </cols>
  <sheetData>
    <row r="1" spans="1:22" ht="15.75">
      <c r="B1" s="18" t="s">
        <v>22</v>
      </c>
      <c r="E1" s="37" t="s">
        <v>23</v>
      </c>
      <c r="F1" s="37"/>
      <c r="G1" s="37"/>
      <c r="H1" s="37"/>
      <c r="I1" s="37"/>
      <c r="J1" s="37"/>
      <c r="K1" s="37"/>
      <c r="L1" s="37"/>
      <c r="M1" s="37"/>
      <c r="N1" s="38" t="s">
        <v>24</v>
      </c>
      <c r="O1" s="38"/>
      <c r="P1" s="38"/>
      <c r="Q1" s="38"/>
      <c r="R1" s="38"/>
      <c r="S1" s="38"/>
      <c r="T1" s="38"/>
      <c r="U1" s="38"/>
    </row>
    <row r="2" spans="1:22" ht="15.75">
      <c r="B2" s="20"/>
      <c r="E2" s="21" t="s">
        <v>25</v>
      </c>
      <c r="F2" s="20" t="s">
        <v>26</v>
      </c>
      <c r="G2" s="20" t="s">
        <v>27</v>
      </c>
      <c r="H2" s="20" t="s">
        <v>28</v>
      </c>
      <c r="I2" s="20" t="s">
        <v>29</v>
      </c>
      <c r="J2" s="20" t="s">
        <v>30</v>
      </c>
      <c r="K2" s="20" t="s">
        <v>31</v>
      </c>
      <c r="L2" s="20" t="s">
        <v>32</v>
      </c>
      <c r="M2" s="22" t="s">
        <v>33</v>
      </c>
      <c r="N2" s="23" t="s">
        <v>25</v>
      </c>
      <c r="O2" s="24" t="s">
        <v>26</v>
      </c>
      <c r="P2" s="24" t="s">
        <v>27</v>
      </c>
      <c r="Q2" s="24" t="s">
        <v>28</v>
      </c>
      <c r="R2" s="24" t="s">
        <v>29</v>
      </c>
      <c r="S2" s="24" t="s">
        <v>30</v>
      </c>
      <c r="T2" s="24" t="s">
        <v>31</v>
      </c>
      <c r="U2" s="24" t="s">
        <v>32</v>
      </c>
      <c r="V2" s="24" t="s">
        <v>33</v>
      </c>
    </row>
    <row r="3" spans="1:22" ht="15.75">
      <c r="A3" s="17" t="s">
        <v>34</v>
      </c>
      <c r="B3" s="25" t="s">
        <v>35</v>
      </c>
      <c r="C3" s="26">
        <v>3</v>
      </c>
      <c r="K3" s="17">
        <v>3</v>
      </c>
    </row>
    <row r="4" spans="1:22" ht="15.75">
      <c r="B4" s="25" t="s">
        <v>36</v>
      </c>
      <c r="C4" s="26">
        <v>2</v>
      </c>
      <c r="E4" s="17">
        <v>2</v>
      </c>
    </row>
    <row r="5" spans="1:22" ht="15.75">
      <c r="B5" s="25" t="s">
        <v>37</v>
      </c>
      <c r="C5" s="26">
        <v>4</v>
      </c>
      <c r="G5" s="17">
        <v>4</v>
      </c>
      <c r="H5" s="17">
        <v>4</v>
      </c>
    </row>
    <row r="6" spans="1:22" ht="15.75">
      <c r="B6" s="25" t="s">
        <v>38</v>
      </c>
      <c r="C6" s="26">
        <v>2</v>
      </c>
      <c r="M6" s="27">
        <v>2</v>
      </c>
    </row>
    <row r="7" spans="1:22" ht="15.75">
      <c r="B7" s="25" t="s">
        <v>39</v>
      </c>
      <c r="C7" s="26">
        <v>3</v>
      </c>
      <c r="I7" s="17">
        <v>3</v>
      </c>
    </row>
    <row r="8" spans="1:22" ht="15.75">
      <c r="B8" s="25" t="s">
        <v>40</v>
      </c>
      <c r="C8" s="26">
        <v>2</v>
      </c>
      <c r="E8" s="17">
        <v>2</v>
      </c>
    </row>
    <row r="9" spans="1:22" ht="15.75">
      <c r="B9" s="25" t="s">
        <v>41</v>
      </c>
      <c r="C9" s="26">
        <v>2</v>
      </c>
      <c r="F9" s="17">
        <v>2</v>
      </c>
    </row>
    <row r="10" spans="1:22" ht="15.75">
      <c r="B10" s="25" t="s">
        <v>42</v>
      </c>
      <c r="C10" s="26">
        <v>2</v>
      </c>
      <c r="L10" s="17">
        <v>2</v>
      </c>
    </row>
    <row r="11" spans="1:22" ht="15.75">
      <c r="B11" s="25" t="s">
        <v>43</v>
      </c>
      <c r="C11" s="26">
        <v>3</v>
      </c>
      <c r="E11" s="17">
        <v>3</v>
      </c>
    </row>
    <row r="12" spans="1:22" ht="15.75">
      <c r="C12" s="28">
        <f>SUM(C3:C11)</f>
        <v>23</v>
      </c>
    </row>
    <row r="13" spans="1:22" ht="15.75">
      <c r="A13" s="17" t="s">
        <v>44</v>
      </c>
      <c r="B13" s="29" t="s">
        <v>45</v>
      </c>
      <c r="C13" s="30">
        <v>2</v>
      </c>
      <c r="O13" s="19">
        <v>2</v>
      </c>
    </row>
    <row r="14" spans="1:22" ht="15.75">
      <c r="B14" s="29" t="s">
        <v>46</v>
      </c>
      <c r="C14" s="30">
        <v>3</v>
      </c>
      <c r="P14" s="19">
        <v>3</v>
      </c>
      <c r="Q14" s="19">
        <v>3</v>
      </c>
    </row>
    <row r="15" spans="1:22" ht="15.75">
      <c r="B15" s="29" t="s">
        <v>47</v>
      </c>
      <c r="C15" s="30">
        <v>2</v>
      </c>
      <c r="R15" s="19">
        <v>2</v>
      </c>
    </row>
    <row r="16" spans="1:22" ht="15.75">
      <c r="B16" s="29" t="s">
        <v>48</v>
      </c>
      <c r="C16" s="30">
        <v>2</v>
      </c>
      <c r="O16" s="19">
        <v>2</v>
      </c>
    </row>
    <row r="17" spans="1:21" ht="15.75">
      <c r="B17" s="29" t="s">
        <v>49</v>
      </c>
      <c r="C17" s="30">
        <v>2</v>
      </c>
      <c r="N17" s="19">
        <v>2</v>
      </c>
    </row>
    <row r="18" spans="1:21" ht="15.75">
      <c r="B18" s="29" t="s">
        <v>50</v>
      </c>
      <c r="C18" s="30">
        <v>3</v>
      </c>
      <c r="R18" s="19">
        <v>3</v>
      </c>
      <c r="S18" s="19">
        <v>3</v>
      </c>
    </row>
    <row r="19" spans="1:21" ht="15.75">
      <c r="B19" s="29" t="s">
        <v>51</v>
      </c>
      <c r="C19" s="30">
        <v>2</v>
      </c>
      <c r="O19" s="19">
        <v>2</v>
      </c>
    </row>
    <row r="20" spans="1:21" ht="15.75">
      <c r="B20" s="29" t="s">
        <v>52</v>
      </c>
      <c r="C20" s="30">
        <v>2</v>
      </c>
      <c r="U20" s="19">
        <v>2</v>
      </c>
    </row>
    <row r="21" spans="1:21" ht="15.75">
      <c r="B21" s="29" t="s">
        <v>53</v>
      </c>
      <c r="C21" s="30">
        <v>2</v>
      </c>
      <c r="P21" s="19">
        <v>2</v>
      </c>
    </row>
    <row r="22" spans="1:21" ht="15.75">
      <c r="B22" s="29" t="s">
        <v>54</v>
      </c>
      <c r="C22" s="30">
        <v>3</v>
      </c>
      <c r="N22" s="19">
        <v>3</v>
      </c>
    </row>
    <row r="23" spans="1:21" ht="15.75">
      <c r="C23" s="28">
        <f>SUM(C13:C22)</f>
        <v>23</v>
      </c>
    </row>
    <row r="24" spans="1:21" ht="15.75">
      <c r="A24" s="17" t="s">
        <v>55</v>
      </c>
      <c r="B24" s="31" t="s">
        <v>56</v>
      </c>
      <c r="C24" s="32">
        <v>2</v>
      </c>
      <c r="F24" s="17">
        <v>2</v>
      </c>
    </row>
    <row r="25" spans="1:21" ht="15.75">
      <c r="B25" s="31" t="s">
        <v>57</v>
      </c>
      <c r="C25" s="32">
        <v>2</v>
      </c>
      <c r="H25" s="17">
        <v>2</v>
      </c>
    </row>
    <row r="26" spans="1:21" ht="15.75">
      <c r="B26" s="31" t="s">
        <v>58</v>
      </c>
      <c r="C26" s="32">
        <v>3</v>
      </c>
      <c r="G26" s="17">
        <v>3</v>
      </c>
    </row>
    <row r="27" spans="1:21" ht="15.75">
      <c r="B27" s="31" t="s">
        <v>59</v>
      </c>
      <c r="C27" s="32">
        <v>2</v>
      </c>
      <c r="F27" s="17">
        <v>2</v>
      </c>
    </row>
    <row r="28" spans="1:21" ht="15.75">
      <c r="B28" s="31" t="s">
        <v>60</v>
      </c>
      <c r="C28" s="32">
        <v>2</v>
      </c>
      <c r="E28" s="17">
        <v>2</v>
      </c>
    </row>
    <row r="29" spans="1:21" ht="15.75">
      <c r="B29" s="31" t="s">
        <v>61</v>
      </c>
      <c r="C29" s="32">
        <v>3</v>
      </c>
      <c r="J29" s="17">
        <v>3</v>
      </c>
    </row>
    <row r="30" spans="1:21" ht="15.75">
      <c r="B30" s="31" t="s">
        <v>62</v>
      </c>
      <c r="C30" s="32">
        <v>3</v>
      </c>
      <c r="I30" s="17">
        <v>3</v>
      </c>
    </row>
    <row r="31" spans="1:21" ht="15.75">
      <c r="B31" s="31" t="s">
        <v>63</v>
      </c>
      <c r="C31" s="32">
        <v>2</v>
      </c>
      <c r="E31" s="17">
        <v>2</v>
      </c>
    </row>
    <row r="32" spans="1:21" ht="15.75">
      <c r="B32" s="31" t="s">
        <v>64</v>
      </c>
      <c r="C32" s="32">
        <v>2</v>
      </c>
      <c r="F32" s="17">
        <v>2</v>
      </c>
    </row>
    <row r="33" spans="1:22" ht="15.75">
      <c r="B33" s="31" t="s">
        <v>65</v>
      </c>
      <c r="C33" s="32">
        <v>2</v>
      </c>
      <c r="I33" s="17">
        <v>2</v>
      </c>
    </row>
    <row r="34" spans="1:22" ht="15.75">
      <c r="C34" s="28">
        <f>SUM(C24:C33)</f>
        <v>23</v>
      </c>
    </row>
    <row r="35" spans="1:22" ht="15.75">
      <c r="A35" s="17" t="s">
        <v>66</v>
      </c>
      <c r="B35" s="33" t="s">
        <v>67</v>
      </c>
      <c r="C35" s="34">
        <v>2</v>
      </c>
      <c r="N35" s="19">
        <v>2</v>
      </c>
    </row>
    <row r="36" spans="1:22" ht="15.75">
      <c r="B36" s="33" t="s">
        <v>68</v>
      </c>
      <c r="C36" s="34">
        <v>5</v>
      </c>
      <c r="S36" s="19">
        <v>5</v>
      </c>
    </row>
    <row r="37" spans="1:22" ht="15.75">
      <c r="B37" s="33" t="s">
        <v>69</v>
      </c>
      <c r="C37" s="34">
        <v>2</v>
      </c>
      <c r="Q37" s="19">
        <v>2</v>
      </c>
    </row>
    <row r="38" spans="1:22" ht="15.75">
      <c r="B38" s="33" t="s">
        <v>70</v>
      </c>
      <c r="C38" s="34">
        <v>2</v>
      </c>
      <c r="N38" s="19">
        <v>2</v>
      </c>
    </row>
    <row r="39" spans="1:22" ht="15.75">
      <c r="B39" s="33" t="s">
        <v>71</v>
      </c>
      <c r="C39" s="34">
        <v>2</v>
      </c>
      <c r="N39" s="19">
        <v>2</v>
      </c>
    </row>
    <row r="40" spans="1:22" ht="15.75">
      <c r="B40" s="33" t="s">
        <v>72</v>
      </c>
      <c r="C40" s="34">
        <v>1</v>
      </c>
      <c r="P40" s="19">
        <v>1</v>
      </c>
    </row>
    <row r="41" spans="1:22" ht="15.75">
      <c r="B41" s="33" t="s">
        <v>73</v>
      </c>
      <c r="C41" s="34">
        <v>1</v>
      </c>
      <c r="V41" s="19">
        <v>1</v>
      </c>
    </row>
    <row r="42" spans="1:22" ht="15.75">
      <c r="B42" s="33" t="s">
        <v>74</v>
      </c>
      <c r="C42" s="34">
        <v>3</v>
      </c>
      <c r="R42" s="19">
        <v>3</v>
      </c>
    </row>
    <row r="43" spans="1:22" ht="15.75">
      <c r="B43" s="33" t="s">
        <v>75</v>
      </c>
      <c r="C43" s="34">
        <v>5</v>
      </c>
      <c r="N43" s="19">
        <v>1</v>
      </c>
      <c r="O43" s="19">
        <v>1</v>
      </c>
      <c r="P43" s="19">
        <v>1</v>
      </c>
      <c r="Q43" s="19">
        <v>1</v>
      </c>
      <c r="R43" s="19">
        <v>1</v>
      </c>
      <c r="S43" s="19">
        <v>1</v>
      </c>
    </row>
    <row r="44" spans="1:22" ht="15.75">
      <c r="C44" s="28">
        <f>SUM(C35:C43)</f>
        <v>23</v>
      </c>
      <c r="D44" s="18" t="s">
        <v>76</v>
      </c>
      <c r="E44" s="28">
        <f t="shared" ref="E44:V44" si="0">SUM(E3:E43)</f>
        <v>11</v>
      </c>
      <c r="F44" s="28">
        <f t="shared" si="0"/>
        <v>8</v>
      </c>
      <c r="G44" s="28">
        <f t="shared" si="0"/>
        <v>7</v>
      </c>
      <c r="H44" s="28">
        <f t="shared" si="0"/>
        <v>6</v>
      </c>
      <c r="I44" s="28">
        <f t="shared" si="0"/>
        <v>8</v>
      </c>
      <c r="J44" s="28">
        <f t="shared" si="0"/>
        <v>3</v>
      </c>
      <c r="K44" s="28">
        <f t="shared" si="0"/>
        <v>3</v>
      </c>
      <c r="L44" s="28">
        <f t="shared" si="0"/>
        <v>2</v>
      </c>
      <c r="M44" s="35">
        <f t="shared" si="0"/>
        <v>2</v>
      </c>
      <c r="N44" s="36">
        <f t="shared" si="0"/>
        <v>12</v>
      </c>
      <c r="O44" s="36">
        <f t="shared" si="0"/>
        <v>7</v>
      </c>
      <c r="P44" s="36">
        <f t="shared" si="0"/>
        <v>7</v>
      </c>
      <c r="Q44" s="36">
        <f t="shared" si="0"/>
        <v>6</v>
      </c>
      <c r="R44" s="36">
        <f t="shared" si="0"/>
        <v>9</v>
      </c>
      <c r="S44" s="36">
        <f t="shared" si="0"/>
        <v>9</v>
      </c>
      <c r="T44" s="36">
        <f t="shared" si="0"/>
        <v>0</v>
      </c>
      <c r="U44" s="36">
        <f t="shared" si="0"/>
        <v>2</v>
      </c>
      <c r="V44" s="36">
        <f t="shared" si="0"/>
        <v>1</v>
      </c>
    </row>
    <row r="45" spans="1:22" ht="15.75">
      <c r="D45" s="18" t="s">
        <v>77</v>
      </c>
      <c r="E45" s="28">
        <v>12</v>
      </c>
      <c r="F45" s="28">
        <v>7</v>
      </c>
      <c r="G45" s="28">
        <v>7</v>
      </c>
      <c r="H45" s="28">
        <v>6</v>
      </c>
      <c r="I45" s="28">
        <v>9</v>
      </c>
      <c r="J45" s="28">
        <v>9</v>
      </c>
      <c r="K45" s="28">
        <v>0</v>
      </c>
      <c r="L45" s="28">
        <v>1</v>
      </c>
      <c r="M45" s="35">
        <v>1</v>
      </c>
    </row>
  </sheetData>
  <mergeCells count="2">
    <mergeCell ref="E1:M1"/>
    <mergeCell ref="N1:U1"/>
  </mergeCells>
  <pageMargins left="0.75" right="0.75" top="1.3937007874015748" bottom="1.3937007874015748" header="1" footer="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6"/>
  <sheetViews>
    <sheetView workbookViewId="0"/>
  </sheetViews>
  <sheetFormatPr defaultRowHeight="15"/>
  <cols>
    <col min="1" max="1" width="11.42578125" style="17" customWidth="1"/>
    <col min="2" max="2" width="52.5703125" style="17" customWidth="1"/>
    <col min="3" max="17" width="11.42578125" style="17" customWidth="1"/>
    <col min="18" max="18" width="14" style="17" customWidth="1"/>
    <col min="19" max="1024" width="11.42578125" style="17" customWidth="1"/>
  </cols>
  <sheetData>
    <row r="1" spans="1:22" ht="15.75">
      <c r="B1" s="18" t="s">
        <v>78</v>
      </c>
      <c r="E1" s="37" t="s">
        <v>79</v>
      </c>
      <c r="F1" s="37"/>
      <c r="G1" s="37"/>
      <c r="H1" s="37"/>
      <c r="I1" s="37"/>
      <c r="J1" s="37"/>
      <c r="K1" s="37"/>
      <c r="L1" s="37"/>
      <c r="M1" s="37"/>
    </row>
    <row r="2" spans="1:22" ht="15.75">
      <c r="B2" s="20"/>
      <c r="E2" s="21" t="s">
        <v>25</v>
      </c>
      <c r="F2" s="20" t="s">
        <v>26</v>
      </c>
      <c r="G2" s="20" t="s">
        <v>27</v>
      </c>
      <c r="H2" s="20" t="s">
        <v>28</v>
      </c>
      <c r="I2" s="20" t="s">
        <v>29</v>
      </c>
      <c r="J2" s="20" t="s">
        <v>30</v>
      </c>
      <c r="K2" s="20" t="s">
        <v>31</v>
      </c>
      <c r="L2" s="20" t="s">
        <v>32</v>
      </c>
      <c r="M2" s="22" t="s">
        <v>33</v>
      </c>
      <c r="N2" s="22" t="s">
        <v>80</v>
      </c>
      <c r="O2" s="22" t="s">
        <v>81</v>
      </c>
      <c r="P2" s="22" t="s">
        <v>82</v>
      </c>
      <c r="Q2" s="22" t="s">
        <v>83</v>
      </c>
      <c r="R2" s="22" t="s">
        <v>84</v>
      </c>
      <c r="S2" s="22" t="s">
        <v>85</v>
      </c>
      <c r="T2" s="22" t="s">
        <v>86</v>
      </c>
      <c r="U2" s="22" t="s">
        <v>87</v>
      </c>
      <c r="V2" s="22" t="s">
        <v>88</v>
      </c>
    </row>
    <row r="3" spans="1:22" ht="15.75">
      <c r="A3" s="17" t="s">
        <v>89</v>
      </c>
      <c r="B3" s="39" t="s">
        <v>90</v>
      </c>
      <c r="C3" s="40">
        <v>2</v>
      </c>
      <c r="N3" s="17">
        <v>2</v>
      </c>
    </row>
    <row r="4" spans="1:22" ht="15.75">
      <c r="B4" s="39" t="s">
        <v>91</v>
      </c>
      <c r="C4" s="40">
        <v>2</v>
      </c>
      <c r="L4" s="17">
        <v>2</v>
      </c>
    </row>
    <row r="5" spans="1:22" ht="15.75">
      <c r="B5" s="39" t="s">
        <v>92</v>
      </c>
      <c r="C5" s="40">
        <v>1</v>
      </c>
      <c r="M5" s="17">
        <v>1</v>
      </c>
    </row>
    <row r="6" spans="1:22" ht="15.75">
      <c r="B6" s="39" t="s">
        <v>93</v>
      </c>
      <c r="C6" s="40">
        <v>1</v>
      </c>
      <c r="O6" s="17">
        <v>1</v>
      </c>
    </row>
    <row r="7" spans="1:22" ht="15.75">
      <c r="B7" s="39" t="s">
        <v>94</v>
      </c>
      <c r="C7" s="40">
        <v>3</v>
      </c>
      <c r="K7" s="17">
        <v>3</v>
      </c>
    </row>
    <row r="8" spans="1:22" ht="15.75">
      <c r="B8" s="39" t="s">
        <v>95</v>
      </c>
      <c r="C8" s="40">
        <v>3</v>
      </c>
      <c r="Q8" s="17">
        <v>3</v>
      </c>
    </row>
    <row r="9" spans="1:22" ht="15.75">
      <c r="B9" s="39" t="s">
        <v>96</v>
      </c>
      <c r="C9" s="40">
        <v>2</v>
      </c>
      <c r="S9" s="17">
        <v>2</v>
      </c>
    </row>
    <row r="10" spans="1:22" ht="15.75">
      <c r="B10" s="39" t="s">
        <v>97</v>
      </c>
      <c r="C10" s="40">
        <v>2</v>
      </c>
      <c r="R10" s="17">
        <v>2</v>
      </c>
    </row>
    <row r="11" spans="1:22" ht="15.75">
      <c r="B11" s="39" t="s">
        <v>98</v>
      </c>
      <c r="C11" s="40">
        <v>2</v>
      </c>
      <c r="U11" s="17">
        <v>2</v>
      </c>
    </row>
    <row r="12" spans="1:22" ht="15.75">
      <c r="B12" s="39" t="s">
        <v>99</v>
      </c>
      <c r="C12" s="40">
        <v>2</v>
      </c>
      <c r="T12" s="17">
        <v>2</v>
      </c>
    </row>
    <row r="13" spans="1:22" ht="15.75">
      <c r="B13" s="39" t="s">
        <v>36</v>
      </c>
      <c r="C13" s="40">
        <v>3</v>
      </c>
      <c r="G13" s="17">
        <v>3</v>
      </c>
      <c r="H13" s="17">
        <v>3</v>
      </c>
    </row>
    <row r="14" spans="1:22" ht="15.75">
      <c r="B14" s="39" t="s">
        <v>100</v>
      </c>
      <c r="C14" s="40">
        <v>3</v>
      </c>
      <c r="G14" s="17">
        <v>2</v>
      </c>
      <c r="H14" s="17">
        <v>2</v>
      </c>
    </row>
    <row r="15" spans="1:22" ht="15.75">
      <c r="B15" s="39" t="s">
        <v>101</v>
      </c>
      <c r="C15" s="40">
        <v>2</v>
      </c>
      <c r="E15" s="17">
        <v>2</v>
      </c>
    </row>
    <row r="16" spans="1:22" ht="15.75">
      <c r="C16" s="28">
        <f>SUM(C3:C15)</f>
        <v>28</v>
      </c>
    </row>
    <row r="17" spans="1:21" ht="15.75">
      <c r="A17" s="17" t="s">
        <v>102</v>
      </c>
      <c r="B17" s="41" t="s">
        <v>103</v>
      </c>
      <c r="C17" s="42">
        <v>2</v>
      </c>
      <c r="N17" s="17">
        <v>2</v>
      </c>
    </row>
    <row r="18" spans="1:21" ht="15.75">
      <c r="B18" s="41" t="s">
        <v>104</v>
      </c>
      <c r="C18" s="42">
        <v>2</v>
      </c>
      <c r="L18" s="17">
        <v>2</v>
      </c>
    </row>
    <row r="19" spans="1:21" ht="15.75">
      <c r="B19" s="41" t="s">
        <v>105</v>
      </c>
      <c r="C19" s="42">
        <v>1</v>
      </c>
      <c r="M19" s="17">
        <v>1</v>
      </c>
    </row>
    <row r="20" spans="1:21" ht="15.75">
      <c r="B20" s="41" t="s">
        <v>106</v>
      </c>
      <c r="C20" s="42">
        <v>1</v>
      </c>
      <c r="O20" s="17">
        <v>1</v>
      </c>
    </row>
    <row r="21" spans="1:21" ht="15.75">
      <c r="B21" s="41" t="s">
        <v>107</v>
      </c>
      <c r="C21" s="42">
        <v>3</v>
      </c>
      <c r="P21" s="17">
        <v>3</v>
      </c>
    </row>
    <row r="22" spans="1:21" ht="15.75">
      <c r="B22" s="41" t="s">
        <v>108</v>
      </c>
      <c r="C22" s="42">
        <v>2</v>
      </c>
      <c r="Q22" s="17">
        <v>2</v>
      </c>
    </row>
    <row r="23" spans="1:21" ht="15.75">
      <c r="B23" s="41" t="s">
        <v>109</v>
      </c>
      <c r="C23" s="42">
        <v>2</v>
      </c>
      <c r="S23" s="17">
        <v>2</v>
      </c>
    </row>
    <row r="24" spans="1:21" ht="15.75">
      <c r="B24" s="41" t="s">
        <v>110</v>
      </c>
      <c r="C24" s="42">
        <v>2</v>
      </c>
      <c r="R24" s="17">
        <v>2</v>
      </c>
    </row>
    <row r="25" spans="1:21" ht="15.75">
      <c r="B25" s="41" t="s">
        <v>111</v>
      </c>
      <c r="C25" s="42">
        <v>2</v>
      </c>
      <c r="U25" s="17">
        <v>2</v>
      </c>
    </row>
    <row r="26" spans="1:21" ht="15.75">
      <c r="B26" s="41" t="s">
        <v>112</v>
      </c>
      <c r="C26" s="42">
        <v>2</v>
      </c>
      <c r="T26" s="17">
        <v>2</v>
      </c>
    </row>
    <row r="27" spans="1:21" ht="15.75">
      <c r="B27" s="41" t="s">
        <v>46</v>
      </c>
      <c r="C27" s="42">
        <v>3</v>
      </c>
      <c r="G27" s="17">
        <v>3</v>
      </c>
      <c r="H27" s="17">
        <v>3</v>
      </c>
    </row>
    <row r="28" spans="1:21" ht="15.75">
      <c r="B28" s="41" t="s">
        <v>41</v>
      </c>
      <c r="C28" s="42">
        <v>2</v>
      </c>
      <c r="F28" s="17">
        <v>2</v>
      </c>
    </row>
    <row r="29" spans="1:21" ht="15.75">
      <c r="B29" s="41" t="s">
        <v>49</v>
      </c>
      <c r="C29" s="42">
        <v>2</v>
      </c>
      <c r="E29" s="17">
        <v>2</v>
      </c>
    </row>
    <row r="30" spans="1:21" ht="15.75">
      <c r="B30" s="41" t="s">
        <v>113</v>
      </c>
      <c r="C30" s="42">
        <v>2</v>
      </c>
      <c r="I30" s="17">
        <v>2</v>
      </c>
    </row>
    <row r="31" spans="1:21" ht="15.75">
      <c r="C31" s="28">
        <f>SUM(C17:C30)</f>
        <v>28</v>
      </c>
    </row>
    <row r="32" spans="1:21" ht="15.75">
      <c r="A32" s="17" t="s">
        <v>114</v>
      </c>
      <c r="B32" s="43" t="s">
        <v>115</v>
      </c>
      <c r="C32" s="44">
        <v>2</v>
      </c>
      <c r="N32" s="17">
        <v>2</v>
      </c>
    </row>
    <row r="33" spans="1:22" ht="15.75">
      <c r="B33" s="43" t="s">
        <v>116</v>
      </c>
      <c r="C33" s="44">
        <v>1</v>
      </c>
      <c r="M33" s="17">
        <v>1</v>
      </c>
    </row>
    <row r="34" spans="1:22" ht="15.75">
      <c r="B34" s="43" t="s">
        <v>117</v>
      </c>
      <c r="C34" s="44">
        <v>1</v>
      </c>
      <c r="O34" s="17">
        <v>1</v>
      </c>
    </row>
    <row r="35" spans="1:22" ht="15.75">
      <c r="B35" s="43" t="s">
        <v>118</v>
      </c>
      <c r="C35" s="44">
        <v>2</v>
      </c>
      <c r="P35" s="17">
        <v>2</v>
      </c>
    </row>
    <row r="36" spans="1:22" ht="15.75">
      <c r="B36" s="43" t="s">
        <v>119</v>
      </c>
      <c r="C36" s="44">
        <v>2</v>
      </c>
      <c r="T36" s="17">
        <v>2</v>
      </c>
    </row>
    <row r="37" spans="1:22" ht="15.75">
      <c r="B37" s="43" t="s">
        <v>120</v>
      </c>
      <c r="C37" s="44">
        <v>2</v>
      </c>
      <c r="V37" s="17">
        <v>2</v>
      </c>
    </row>
    <row r="38" spans="1:22" ht="15.75">
      <c r="B38" s="43" t="s">
        <v>121</v>
      </c>
      <c r="C38" s="44">
        <v>2</v>
      </c>
      <c r="N38" s="17">
        <v>2</v>
      </c>
    </row>
    <row r="39" spans="1:22" ht="15.75">
      <c r="B39" s="43" t="s">
        <v>122</v>
      </c>
      <c r="C39" s="44">
        <v>2</v>
      </c>
      <c r="F39" s="17">
        <v>2</v>
      </c>
    </row>
    <row r="40" spans="1:22" ht="15.75">
      <c r="B40" s="43" t="s">
        <v>48</v>
      </c>
      <c r="C40" s="44">
        <v>2</v>
      </c>
      <c r="F40" s="17">
        <v>2</v>
      </c>
    </row>
    <row r="41" spans="1:22" ht="15.75">
      <c r="B41" s="43" t="s">
        <v>123</v>
      </c>
      <c r="C41" s="44">
        <v>2</v>
      </c>
      <c r="Q41" s="17">
        <v>2</v>
      </c>
    </row>
    <row r="42" spans="1:22" ht="15.75">
      <c r="B42" s="43" t="s">
        <v>60</v>
      </c>
      <c r="C42" s="44">
        <v>2</v>
      </c>
      <c r="E42" s="17">
        <v>2</v>
      </c>
    </row>
    <row r="43" spans="1:22" ht="15.75">
      <c r="B43" s="43" t="s">
        <v>50</v>
      </c>
      <c r="C43" s="44">
        <v>3</v>
      </c>
      <c r="I43" s="17">
        <v>3</v>
      </c>
      <c r="J43" s="17">
        <v>3</v>
      </c>
    </row>
    <row r="44" spans="1:22" ht="15.75">
      <c r="B44" s="43" t="s">
        <v>62</v>
      </c>
      <c r="C44" s="44">
        <v>3</v>
      </c>
      <c r="G44" s="17">
        <v>3</v>
      </c>
      <c r="H44" s="17">
        <v>3</v>
      </c>
    </row>
    <row r="45" spans="1:22" ht="15.75">
      <c r="B45" s="43" t="s">
        <v>124</v>
      </c>
      <c r="C45" s="44">
        <v>2</v>
      </c>
      <c r="E45" s="17">
        <v>2</v>
      </c>
    </row>
    <row r="46" spans="1:22" ht="15.75">
      <c r="C46" s="28">
        <f>SUM(C32:C45)</f>
        <v>28</v>
      </c>
    </row>
    <row r="47" spans="1:22" ht="15.75">
      <c r="A47" s="17" t="s">
        <v>125</v>
      </c>
      <c r="B47" s="45" t="s">
        <v>126</v>
      </c>
      <c r="C47" s="46">
        <v>2</v>
      </c>
      <c r="N47" s="17">
        <v>2</v>
      </c>
    </row>
    <row r="48" spans="1:22" ht="15.75">
      <c r="B48" s="45" t="s">
        <v>127</v>
      </c>
      <c r="C48" s="46">
        <v>1</v>
      </c>
      <c r="M48" s="17">
        <v>1</v>
      </c>
    </row>
    <row r="49" spans="2:22" ht="15.75">
      <c r="B49" s="45" t="s">
        <v>128</v>
      </c>
      <c r="C49" s="46">
        <v>1</v>
      </c>
      <c r="O49" s="17">
        <v>1</v>
      </c>
    </row>
    <row r="50" spans="2:22" ht="15.75">
      <c r="B50" s="45" t="s">
        <v>129</v>
      </c>
      <c r="C50" s="46">
        <v>2</v>
      </c>
      <c r="V50" s="17">
        <v>2</v>
      </c>
    </row>
    <row r="51" spans="2:22" ht="15.75">
      <c r="B51" s="45" t="s">
        <v>130</v>
      </c>
      <c r="C51" s="46">
        <v>2</v>
      </c>
      <c r="M51" s="17">
        <v>2</v>
      </c>
    </row>
    <row r="52" spans="2:22" ht="15.75">
      <c r="B52" s="45" t="s">
        <v>131</v>
      </c>
      <c r="C52" s="46">
        <v>2</v>
      </c>
      <c r="O52" s="17">
        <v>2</v>
      </c>
    </row>
    <row r="53" spans="2:22" ht="15.75">
      <c r="B53" s="45" t="s">
        <v>132</v>
      </c>
      <c r="C53" s="46">
        <v>2</v>
      </c>
      <c r="F53" s="17">
        <v>2</v>
      </c>
    </row>
    <row r="54" spans="2:22" ht="15.75">
      <c r="B54" s="45" t="s">
        <v>61</v>
      </c>
      <c r="C54" s="46">
        <v>4</v>
      </c>
      <c r="I54" s="17">
        <v>4</v>
      </c>
      <c r="J54" s="17">
        <v>4</v>
      </c>
    </row>
    <row r="55" spans="2:22" ht="15.75">
      <c r="B55" s="45" t="s">
        <v>69</v>
      </c>
      <c r="C55" s="46">
        <v>2</v>
      </c>
      <c r="G55" s="17">
        <v>2</v>
      </c>
      <c r="H55" s="17">
        <v>2</v>
      </c>
    </row>
    <row r="56" spans="2:22" ht="15.75">
      <c r="B56" s="45" t="s">
        <v>133</v>
      </c>
      <c r="C56" s="46">
        <v>3</v>
      </c>
      <c r="J56" s="17">
        <v>3</v>
      </c>
    </row>
    <row r="57" spans="2:22" ht="15.75">
      <c r="B57" s="45" t="s">
        <v>134</v>
      </c>
      <c r="C57" s="47">
        <v>2</v>
      </c>
      <c r="F57" s="17">
        <v>2</v>
      </c>
    </row>
    <row r="58" spans="2:22" ht="15.75">
      <c r="B58" s="45" t="s">
        <v>135</v>
      </c>
      <c r="C58" s="46">
        <v>2</v>
      </c>
      <c r="I58" s="17">
        <v>2</v>
      </c>
    </row>
    <row r="59" spans="2:22" ht="15.75">
      <c r="B59" s="45" t="s">
        <v>75</v>
      </c>
      <c r="C59" s="46">
        <v>3</v>
      </c>
      <c r="E59" s="17">
        <v>1</v>
      </c>
      <c r="F59" s="17">
        <v>1</v>
      </c>
      <c r="G59" s="17">
        <v>1</v>
      </c>
      <c r="H59" s="17">
        <v>1</v>
      </c>
      <c r="I59" s="17">
        <v>1</v>
      </c>
      <c r="J59" s="17">
        <v>1</v>
      </c>
    </row>
    <row r="60" spans="2:22" ht="15.75">
      <c r="C60" s="28">
        <f>SUM(C47:C59)</f>
        <v>28</v>
      </c>
    </row>
    <row r="61" spans="2:22" ht="15.75">
      <c r="C61" s="48" t="s">
        <v>136</v>
      </c>
      <c r="D61" s="48"/>
      <c r="E61" s="28">
        <f t="shared" ref="E61:V61" si="0">SUM(E3:E60)</f>
        <v>9</v>
      </c>
      <c r="F61" s="28">
        <f t="shared" si="0"/>
        <v>11</v>
      </c>
      <c r="G61" s="28">
        <f t="shared" si="0"/>
        <v>14</v>
      </c>
      <c r="H61" s="28">
        <f t="shared" si="0"/>
        <v>14</v>
      </c>
      <c r="I61" s="28">
        <f t="shared" si="0"/>
        <v>12</v>
      </c>
      <c r="J61" s="28">
        <f t="shared" si="0"/>
        <v>11</v>
      </c>
      <c r="K61" s="28">
        <f t="shared" si="0"/>
        <v>3</v>
      </c>
      <c r="L61" s="28">
        <f t="shared" si="0"/>
        <v>4</v>
      </c>
      <c r="M61" s="28">
        <f t="shared" si="0"/>
        <v>6</v>
      </c>
      <c r="N61" s="28">
        <f t="shared" si="0"/>
        <v>10</v>
      </c>
      <c r="O61" s="28">
        <f t="shared" si="0"/>
        <v>6</v>
      </c>
      <c r="P61" s="28">
        <f t="shared" si="0"/>
        <v>5</v>
      </c>
      <c r="Q61" s="28">
        <f t="shared" si="0"/>
        <v>7</v>
      </c>
      <c r="R61" s="28">
        <f t="shared" si="0"/>
        <v>4</v>
      </c>
      <c r="S61" s="28">
        <f t="shared" si="0"/>
        <v>4</v>
      </c>
      <c r="T61" s="28">
        <f t="shared" si="0"/>
        <v>6</v>
      </c>
      <c r="U61" s="28">
        <f t="shared" si="0"/>
        <v>4</v>
      </c>
      <c r="V61" s="28">
        <f t="shared" si="0"/>
        <v>4</v>
      </c>
    </row>
    <row r="63" spans="2:22" ht="15.75">
      <c r="B63" s="27"/>
      <c r="C63" s="27"/>
    </row>
    <row r="64" spans="2:22" ht="15.75">
      <c r="B64" s="27"/>
      <c r="C64" s="27"/>
    </row>
    <row r="65" spans="2:3" ht="15.75">
      <c r="B65" s="27"/>
      <c r="C65" s="27"/>
    </row>
    <row r="66" spans="2:3" ht="15.75">
      <c r="B66" s="27"/>
      <c r="C66" s="27"/>
    </row>
  </sheetData>
  <mergeCells count="2">
    <mergeCell ref="E1:M1"/>
    <mergeCell ref="C61:D61"/>
  </mergeCells>
  <pageMargins left="0.75" right="0.75" top="1.3937007874015748" bottom="1.3937007874015748" header="1" footer="1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7"/>
  <sheetViews>
    <sheetView workbookViewId="0"/>
  </sheetViews>
  <sheetFormatPr defaultRowHeight="15"/>
  <cols>
    <col min="1" max="1" width="11.42578125" style="17" customWidth="1"/>
    <col min="2" max="2" width="52.5703125" style="17" customWidth="1"/>
    <col min="3" max="13" width="11.42578125" style="17" customWidth="1"/>
    <col min="14" max="14" width="14" style="17" customWidth="1"/>
    <col min="15" max="1024" width="11.42578125" style="17" customWidth="1"/>
  </cols>
  <sheetData>
    <row r="1" spans="1:18" ht="15.75">
      <c r="B1" s="18" t="s">
        <v>78</v>
      </c>
      <c r="E1" s="37" t="s">
        <v>79</v>
      </c>
      <c r="F1" s="37"/>
      <c r="G1" s="37"/>
      <c r="H1" s="37"/>
      <c r="I1" s="37"/>
    </row>
    <row r="2" spans="1:18" ht="15.75">
      <c r="B2" s="20"/>
      <c r="E2" s="21" t="s">
        <v>137</v>
      </c>
      <c r="F2" s="20" t="s">
        <v>138</v>
      </c>
      <c r="G2" s="20" t="s">
        <v>31</v>
      </c>
      <c r="H2" s="20" t="s">
        <v>32</v>
      </c>
      <c r="I2" s="22" t="s">
        <v>33</v>
      </c>
      <c r="J2" s="22" t="s">
        <v>80</v>
      </c>
      <c r="K2" s="22" t="s">
        <v>81</v>
      </c>
      <c r="L2" s="22" t="s">
        <v>82</v>
      </c>
      <c r="M2" s="22" t="s">
        <v>83</v>
      </c>
      <c r="N2" s="22" t="s">
        <v>84</v>
      </c>
      <c r="O2" s="22" t="s">
        <v>85</v>
      </c>
      <c r="P2" s="22" t="s">
        <v>86</v>
      </c>
      <c r="Q2" s="22" t="s">
        <v>87</v>
      </c>
      <c r="R2" s="22" t="s">
        <v>88</v>
      </c>
    </row>
    <row r="3" spans="1:18" ht="15.75">
      <c r="A3" s="17" t="s">
        <v>89</v>
      </c>
      <c r="B3" s="39" t="s">
        <v>139</v>
      </c>
      <c r="C3" s="40">
        <v>4</v>
      </c>
      <c r="H3" s="17">
        <v>4</v>
      </c>
    </row>
    <row r="4" spans="1:18" ht="15.75">
      <c r="B4" s="39" t="s">
        <v>140</v>
      </c>
      <c r="C4" s="40">
        <v>2</v>
      </c>
      <c r="P4" s="17">
        <v>2</v>
      </c>
    </row>
    <row r="5" spans="1:18" ht="15.75">
      <c r="B5" s="39" t="s">
        <v>141</v>
      </c>
      <c r="C5" s="40">
        <v>2</v>
      </c>
      <c r="E5" s="17">
        <v>2</v>
      </c>
    </row>
    <row r="6" spans="1:18" ht="15.75">
      <c r="B6" s="39" t="s">
        <v>142</v>
      </c>
      <c r="C6" s="40">
        <v>3</v>
      </c>
      <c r="J6" s="17">
        <v>3</v>
      </c>
    </row>
    <row r="7" spans="1:18" ht="15.75">
      <c r="B7" s="39" t="s">
        <v>96</v>
      </c>
      <c r="C7" s="40">
        <v>2</v>
      </c>
      <c r="O7" s="17">
        <v>2</v>
      </c>
    </row>
    <row r="8" spans="1:18" ht="15.75">
      <c r="B8" s="39" t="s">
        <v>92</v>
      </c>
      <c r="C8" s="40">
        <v>1</v>
      </c>
      <c r="I8" s="17">
        <v>1</v>
      </c>
    </row>
    <row r="9" spans="1:18" ht="15.75">
      <c r="B9" s="39" t="s">
        <v>93</v>
      </c>
      <c r="C9" s="40">
        <v>1</v>
      </c>
      <c r="K9" s="17">
        <v>1</v>
      </c>
    </row>
    <row r="10" spans="1:18" ht="15.75">
      <c r="B10" s="39" t="s">
        <v>143</v>
      </c>
      <c r="C10" s="40">
        <v>4</v>
      </c>
      <c r="G10" s="17">
        <v>4</v>
      </c>
    </row>
    <row r="11" spans="1:18" ht="15.75">
      <c r="B11" s="39" t="s">
        <v>144</v>
      </c>
      <c r="C11" s="40">
        <v>3</v>
      </c>
      <c r="Q11" s="17">
        <v>3</v>
      </c>
    </row>
    <row r="12" spans="1:18" ht="15.75">
      <c r="B12" s="39" t="s">
        <v>145</v>
      </c>
      <c r="C12" s="40">
        <v>2</v>
      </c>
      <c r="E12" s="17">
        <v>2</v>
      </c>
    </row>
    <row r="13" spans="1:18" ht="15.75">
      <c r="B13" s="39" t="s">
        <v>146</v>
      </c>
      <c r="C13" s="40">
        <v>4</v>
      </c>
      <c r="F13" s="17">
        <v>4</v>
      </c>
    </row>
    <row r="14" spans="1:18" ht="15.75">
      <c r="C14" s="28">
        <f>SUM(C3:C13)</f>
        <v>28</v>
      </c>
    </row>
    <row r="15" spans="1:18" ht="15.75">
      <c r="A15" s="17" t="s">
        <v>102</v>
      </c>
      <c r="B15" s="41" t="s">
        <v>103</v>
      </c>
      <c r="C15" s="42">
        <v>2</v>
      </c>
      <c r="H15" s="17">
        <v>2</v>
      </c>
    </row>
    <row r="16" spans="1:18" ht="15.75">
      <c r="B16" s="41" t="s">
        <v>112</v>
      </c>
      <c r="C16" s="42">
        <v>2</v>
      </c>
      <c r="P16" s="17">
        <v>2</v>
      </c>
    </row>
    <row r="17" spans="1:17" ht="15.75">
      <c r="B17" s="41" t="s">
        <v>147</v>
      </c>
      <c r="C17" s="42">
        <v>3</v>
      </c>
      <c r="J17" s="17">
        <v>3</v>
      </c>
    </row>
    <row r="18" spans="1:17" ht="15.75">
      <c r="B18" s="41" t="s">
        <v>105</v>
      </c>
      <c r="C18" s="42">
        <v>1</v>
      </c>
      <c r="I18" s="17">
        <v>1</v>
      </c>
    </row>
    <row r="19" spans="1:17" ht="15.75">
      <c r="B19" s="41" t="s">
        <v>106</v>
      </c>
      <c r="C19" s="42">
        <v>1</v>
      </c>
      <c r="K19" s="17">
        <v>1</v>
      </c>
    </row>
    <row r="20" spans="1:17" ht="15.75">
      <c r="B20" s="41" t="s">
        <v>148</v>
      </c>
      <c r="C20" s="42">
        <v>3</v>
      </c>
      <c r="L20" s="17">
        <v>3</v>
      </c>
    </row>
    <row r="21" spans="1:17" ht="15.75">
      <c r="B21" s="41" t="s">
        <v>149</v>
      </c>
      <c r="C21" s="42">
        <v>2</v>
      </c>
      <c r="M21" s="17">
        <v>2</v>
      </c>
    </row>
    <row r="22" spans="1:17" ht="15.75">
      <c r="B22" s="41" t="s">
        <v>150</v>
      </c>
      <c r="C22" s="42">
        <v>2</v>
      </c>
      <c r="Q22" s="17">
        <v>2</v>
      </c>
    </row>
    <row r="23" spans="1:17" ht="15.75">
      <c r="B23" s="41" t="s">
        <v>151</v>
      </c>
      <c r="C23" s="42">
        <v>2</v>
      </c>
      <c r="N23" s="17">
        <v>2</v>
      </c>
    </row>
    <row r="24" spans="1:17" ht="15.75">
      <c r="B24" s="41" t="s">
        <v>109</v>
      </c>
      <c r="C24" s="42">
        <v>2</v>
      </c>
      <c r="O24" s="17">
        <v>2</v>
      </c>
    </row>
    <row r="25" spans="1:17" ht="15.75">
      <c r="B25" s="41" t="s">
        <v>152</v>
      </c>
      <c r="C25" s="42">
        <v>3</v>
      </c>
      <c r="E25" s="17">
        <v>3</v>
      </c>
    </row>
    <row r="26" spans="1:17" ht="15.75">
      <c r="B26" s="41" t="s">
        <v>153</v>
      </c>
      <c r="C26" s="42">
        <v>2</v>
      </c>
      <c r="F26" s="17">
        <v>2</v>
      </c>
    </row>
    <row r="27" spans="1:17" ht="15.75">
      <c r="B27" s="41" t="s">
        <v>154</v>
      </c>
      <c r="C27" s="42">
        <v>3</v>
      </c>
      <c r="F27" s="17">
        <v>3</v>
      </c>
    </row>
    <row r="28" spans="1:17" ht="15.75">
      <c r="C28" s="28">
        <f>SUM(C15:C27)</f>
        <v>28</v>
      </c>
    </row>
    <row r="29" spans="1:17" ht="15.75">
      <c r="A29" s="17" t="s">
        <v>114</v>
      </c>
      <c r="B29" s="43" t="s">
        <v>115</v>
      </c>
      <c r="C29" s="44">
        <v>2</v>
      </c>
      <c r="J29" s="17">
        <v>2</v>
      </c>
    </row>
    <row r="30" spans="1:17" ht="15.75">
      <c r="B30" s="43" t="s">
        <v>155</v>
      </c>
      <c r="C30" s="44">
        <v>2</v>
      </c>
      <c r="P30" s="17">
        <v>2</v>
      </c>
    </row>
    <row r="31" spans="1:17" ht="15.75">
      <c r="B31" s="43" t="s">
        <v>156</v>
      </c>
      <c r="C31" s="44">
        <v>2</v>
      </c>
      <c r="H31" s="17">
        <v>2</v>
      </c>
    </row>
    <row r="32" spans="1:17" ht="15.75">
      <c r="B32" s="43" t="s">
        <v>157</v>
      </c>
      <c r="C32" s="44">
        <v>2</v>
      </c>
      <c r="I32" s="17">
        <v>2</v>
      </c>
    </row>
    <row r="33" spans="1:18" ht="15.75">
      <c r="B33" s="43" t="s">
        <v>116</v>
      </c>
      <c r="C33" s="44">
        <v>1</v>
      </c>
      <c r="I33" s="17">
        <v>1</v>
      </c>
    </row>
    <row r="34" spans="1:18" ht="15.75">
      <c r="B34" s="43" t="s">
        <v>117</v>
      </c>
      <c r="C34" s="44">
        <v>1</v>
      </c>
      <c r="K34" s="17">
        <v>1</v>
      </c>
    </row>
    <row r="35" spans="1:18" ht="15.75">
      <c r="B35" s="43" t="s">
        <v>158</v>
      </c>
      <c r="C35" s="44">
        <v>2</v>
      </c>
      <c r="O35" s="17">
        <v>2</v>
      </c>
    </row>
    <row r="36" spans="1:18" ht="15.75">
      <c r="B36" s="43" t="s">
        <v>159</v>
      </c>
      <c r="C36" s="44">
        <v>2</v>
      </c>
      <c r="N36" s="17">
        <v>2</v>
      </c>
    </row>
    <row r="37" spans="1:18" ht="15.75">
      <c r="B37" s="43" t="s">
        <v>160</v>
      </c>
      <c r="C37" s="44">
        <v>2</v>
      </c>
      <c r="G37" s="17">
        <v>2</v>
      </c>
    </row>
    <row r="38" spans="1:18" ht="15.75">
      <c r="B38" s="43" t="s">
        <v>161</v>
      </c>
      <c r="C38" s="44">
        <v>2</v>
      </c>
      <c r="M38" s="17">
        <v>2</v>
      </c>
    </row>
    <row r="39" spans="1:18" ht="15.75">
      <c r="B39" s="43" t="s">
        <v>120</v>
      </c>
      <c r="C39" s="44">
        <v>2</v>
      </c>
      <c r="R39" s="17">
        <v>2</v>
      </c>
    </row>
    <row r="40" spans="1:18" ht="15.75">
      <c r="B40" s="43" t="s">
        <v>162</v>
      </c>
      <c r="C40" s="44">
        <v>2</v>
      </c>
      <c r="E40" s="17">
        <v>2</v>
      </c>
    </row>
    <row r="41" spans="1:18" ht="15.75">
      <c r="B41" s="43" t="s">
        <v>163</v>
      </c>
      <c r="C41" s="44">
        <v>2</v>
      </c>
      <c r="F41" s="17">
        <v>2</v>
      </c>
    </row>
    <row r="42" spans="1:18" ht="15.75">
      <c r="B42" s="43" t="s">
        <v>164</v>
      </c>
      <c r="C42" s="44">
        <v>2</v>
      </c>
      <c r="E42" s="17">
        <v>2</v>
      </c>
    </row>
    <row r="43" spans="1:18" ht="15.75">
      <c r="B43" s="43" t="s">
        <v>165</v>
      </c>
      <c r="C43" s="44">
        <v>2</v>
      </c>
      <c r="F43" s="17">
        <v>2</v>
      </c>
    </row>
    <row r="44" spans="1:18" ht="15.75">
      <c r="C44" s="28">
        <f>SUM(C29:C43)</f>
        <v>28</v>
      </c>
    </row>
    <row r="45" spans="1:18" ht="15.75">
      <c r="A45" s="17" t="s">
        <v>125</v>
      </c>
      <c r="B45" s="45" t="s">
        <v>166</v>
      </c>
      <c r="C45" s="46">
        <v>2</v>
      </c>
      <c r="K45" s="17">
        <v>2</v>
      </c>
    </row>
    <row r="46" spans="1:18" ht="15.75">
      <c r="B46" s="45" t="s">
        <v>167</v>
      </c>
      <c r="C46" s="46">
        <v>2</v>
      </c>
      <c r="H46" s="17">
        <v>2</v>
      </c>
    </row>
    <row r="47" spans="1:18" ht="15.75">
      <c r="B47" s="45" t="s">
        <v>168</v>
      </c>
      <c r="C47" s="46">
        <v>2</v>
      </c>
      <c r="H47" s="17">
        <v>2</v>
      </c>
    </row>
    <row r="48" spans="1:18" ht="15.75">
      <c r="B48" s="45" t="s">
        <v>169</v>
      </c>
      <c r="C48" s="46">
        <v>2</v>
      </c>
      <c r="N48" s="17">
        <v>2</v>
      </c>
    </row>
    <row r="49" spans="2:18" ht="15.75">
      <c r="B49" s="45" t="s">
        <v>170</v>
      </c>
      <c r="C49" s="46">
        <v>2</v>
      </c>
      <c r="M49" s="17">
        <v>2</v>
      </c>
    </row>
    <row r="50" spans="2:18" ht="15.75">
      <c r="B50" s="45" t="s">
        <v>127</v>
      </c>
      <c r="C50" s="46">
        <v>1</v>
      </c>
      <c r="I50" s="17">
        <v>1</v>
      </c>
    </row>
    <row r="51" spans="2:18" ht="15.75">
      <c r="B51" s="45" t="s">
        <v>128</v>
      </c>
      <c r="C51" s="46">
        <v>1</v>
      </c>
      <c r="K51" s="17">
        <v>1</v>
      </c>
    </row>
    <row r="52" spans="2:18" ht="15.75">
      <c r="B52" s="45" t="s">
        <v>171</v>
      </c>
      <c r="C52" s="46">
        <v>2</v>
      </c>
      <c r="L52" s="17">
        <v>2</v>
      </c>
    </row>
    <row r="53" spans="2:18" ht="15.75">
      <c r="B53" s="45" t="s">
        <v>129</v>
      </c>
      <c r="C53" s="46">
        <v>2</v>
      </c>
      <c r="R53" s="17">
        <v>2</v>
      </c>
    </row>
    <row r="54" spans="2:18" ht="15.75">
      <c r="B54" s="45" t="s">
        <v>172</v>
      </c>
      <c r="C54" s="46">
        <v>2</v>
      </c>
      <c r="F54" s="17">
        <v>2</v>
      </c>
    </row>
    <row r="55" spans="2:18" ht="15.75">
      <c r="B55" s="45" t="s">
        <v>173</v>
      </c>
      <c r="C55" s="47">
        <v>3</v>
      </c>
      <c r="E55" s="17">
        <v>3</v>
      </c>
    </row>
    <row r="56" spans="2:18" ht="15.75">
      <c r="B56" s="45" t="s">
        <v>174</v>
      </c>
      <c r="C56" s="46">
        <v>2</v>
      </c>
      <c r="F56" s="17">
        <v>2</v>
      </c>
    </row>
    <row r="57" spans="2:18" ht="15.75">
      <c r="B57" s="45" t="s">
        <v>175</v>
      </c>
      <c r="C57" s="46">
        <v>3</v>
      </c>
      <c r="E57" s="17">
        <v>3</v>
      </c>
    </row>
    <row r="58" spans="2:18" ht="15.75">
      <c r="B58" s="45" t="s">
        <v>176</v>
      </c>
      <c r="C58" s="46">
        <v>2</v>
      </c>
      <c r="E58" s="17">
        <v>1</v>
      </c>
      <c r="F58" s="17">
        <v>1</v>
      </c>
    </row>
    <row r="59" spans="2:18" ht="15.75">
      <c r="C59" s="28">
        <f>SUM(C45:C58)</f>
        <v>28</v>
      </c>
    </row>
    <row r="60" spans="2:18" ht="15.75">
      <c r="C60" s="48" t="s">
        <v>136</v>
      </c>
      <c r="D60" s="48"/>
      <c r="E60" s="28">
        <f t="shared" ref="E60:R60" si="0">SUM(E3:E59)</f>
        <v>18</v>
      </c>
      <c r="F60" s="28">
        <f t="shared" si="0"/>
        <v>18</v>
      </c>
      <c r="G60" s="28">
        <f t="shared" si="0"/>
        <v>6</v>
      </c>
      <c r="H60" s="28">
        <f t="shared" si="0"/>
        <v>12</v>
      </c>
      <c r="I60" s="28">
        <f t="shared" si="0"/>
        <v>6</v>
      </c>
      <c r="J60" s="28">
        <f t="shared" si="0"/>
        <v>8</v>
      </c>
      <c r="K60" s="28">
        <f t="shared" si="0"/>
        <v>6</v>
      </c>
      <c r="L60" s="28">
        <f t="shared" si="0"/>
        <v>5</v>
      </c>
      <c r="M60" s="28">
        <f t="shared" si="0"/>
        <v>6</v>
      </c>
      <c r="N60" s="28">
        <f t="shared" si="0"/>
        <v>6</v>
      </c>
      <c r="O60" s="28">
        <f t="shared" si="0"/>
        <v>6</v>
      </c>
      <c r="P60" s="28">
        <f t="shared" si="0"/>
        <v>6</v>
      </c>
      <c r="Q60" s="28">
        <f t="shared" si="0"/>
        <v>5</v>
      </c>
      <c r="R60" s="28">
        <f t="shared" si="0"/>
        <v>4</v>
      </c>
    </row>
    <row r="61" spans="2:18" ht="15.75">
      <c r="C61" s="49"/>
      <c r="D61" s="49"/>
      <c r="E61" s="28"/>
      <c r="F61" s="28"/>
      <c r="G61" s="28"/>
      <c r="H61" s="28"/>
      <c r="I61" s="35"/>
    </row>
    <row r="62" spans="2:18" ht="15.75">
      <c r="B62" s="27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</row>
    <row r="64" spans="2:18" ht="15.75">
      <c r="B64" s="27"/>
      <c r="C64" s="27"/>
    </row>
    <row r="65" spans="2:3" ht="15.75">
      <c r="B65" s="27"/>
      <c r="C65" s="27"/>
    </row>
    <row r="66" spans="2:3" ht="15.75">
      <c r="B66" s="27"/>
      <c r="C66" s="27"/>
    </row>
    <row r="67" spans="2:3" ht="15.75">
      <c r="B67" s="27"/>
      <c r="C67" s="27"/>
    </row>
  </sheetData>
  <mergeCells count="3">
    <mergeCell ref="E1:I1"/>
    <mergeCell ref="C60:D60"/>
    <mergeCell ref="C61:D61"/>
  </mergeCells>
  <pageMargins left="0.75" right="0.75" top="1.3937007874015748" bottom="1.3937007874015748" header="1" footer="1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23"/>
  <sheetViews>
    <sheetView workbookViewId="0"/>
  </sheetViews>
  <sheetFormatPr defaultRowHeight="15"/>
  <cols>
    <col min="1" max="1" width="14.5703125" style="17" customWidth="1"/>
    <col min="2" max="2" width="18.85546875" style="17" customWidth="1"/>
    <col min="3" max="3" width="13.5703125" style="17" customWidth="1"/>
    <col min="4" max="4" width="15.28515625" style="17" customWidth="1"/>
    <col min="5" max="5" width="13.7109375" style="17" customWidth="1"/>
    <col min="6" max="6" width="14.140625" style="17" customWidth="1"/>
    <col min="7" max="7" width="12.85546875" style="17" customWidth="1"/>
    <col min="8" max="17" width="11.42578125" style="17" customWidth="1"/>
    <col min="18" max="18" width="14" style="17" customWidth="1"/>
    <col min="19" max="22" width="11.42578125" style="17" customWidth="1"/>
    <col min="23" max="23" width="21" style="17" customWidth="1"/>
    <col min="24" max="1024" width="11.42578125" style="17" customWidth="1"/>
  </cols>
  <sheetData>
    <row r="2" spans="1:22" ht="15.75">
      <c r="A2" s="37" t="s">
        <v>177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15.75"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22" ht="15.75">
      <c r="A4" s="50" t="s">
        <v>178</v>
      </c>
      <c r="B4" s="50" t="s">
        <v>179</v>
      </c>
      <c r="C4" s="50" t="s">
        <v>25</v>
      </c>
      <c r="D4" s="50" t="s">
        <v>26</v>
      </c>
      <c r="E4" s="50" t="s">
        <v>27</v>
      </c>
      <c r="F4" s="50" t="s">
        <v>28</v>
      </c>
      <c r="G4" s="50" t="s">
        <v>29</v>
      </c>
      <c r="H4" s="50" t="s">
        <v>30</v>
      </c>
      <c r="I4" s="50" t="s">
        <v>137</v>
      </c>
      <c r="J4" s="50" t="s">
        <v>138</v>
      </c>
      <c r="K4" s="50" t="s">
        <v>31</v>
      </c>
      <c r="L4" s="50" t="s">
        <v>32</v>
      </c>
      <c r="M4" s="50" t="s">
        <v>33</v>
      </c>
      <c r="N4" s="50" t="s">
        <v>80</v>
      </c>
      <c r="O4" s="50" t="s">
        <v>81</v>
      </c>
      <c r="P4" s="50" t="s">
        <v>82</v>
      </c>
      <c r="Q4" s="50" t="s">
        <v>83</v>
      </c>
      <c r="R4" s="50" t="s">
        <v>84</v>
      </c>
      <c r="S4" s="50" t="s">
        <v>85</v>
      </c>
      <c r="T4" s="50" t="s">
        <v>86</v>
      </c>
      <c r="U4" s="50" t="s">
        <v>87</v>
      </c>
      <c r="V4" s="50" t="s">
        <v>88</v>
      </c>
    </row>
    <row r="5" spans="1:22" ht="15.75">
      <c r="A5" s="64" t="s">
        <v>180</v>
      </c>
      <c r="B5" s="52" t="s">
        <v>181</v>
      </c>
      <c r="C5" s="53">
        <v>9</v>
      </c>
      <c r="D5" s="53">
        <v>11</v>
      </c>
      <c r="E5" s="53">
        <v>14</v>
      </c>
      <c r="F5" s="53">
        <v>14</v>
      </c>
      <c r="G5" s="53">
        <v>12</v>
      </c>
      <c r="H5" s="53">
        <v>11</v>
      </c>
      <c r="I5" s="53">
        <v>0</v>
      </c>
      <c r="J5" s="53">
        <v>0</v>
      </c>
      <c r="K5" s="53">
        <v>3</v>
      </c>
      <c r="L5" s="53">
        <v>4</v>
      </c>
      <c r="M5" s="53">
        <v>6</v>
      </c>
      <c r="N5" s="53">
        <v>10</v>
      </c>
      <c r="O5" s="53">
        <v>6</v>
      </c>
      <c r="P5" s="53">
        <v>5</v>
      </c>
      <c r="Q5" s="53">
        <v>7</v>
      </c>
      <c r="R5" s="53">
        <v>4</v>
      </c>
      <c r="S5" s="53">
        <v>4</v>
      </c>
      <c r="T5" s="53">
        <v>6</v>
      </c>
      <c r="U5" s="53">
        <v>4</v>
      </c>
      <c r="V5" s="53">
        <v>4</v>
      </c>
    </row>
    <row r="6" spans="1:22" ht="15.75">
      <c r="A6" s="64"/>
      <c r="B6" s="52" t="s">
        <v>182</v>
      </c>
      <c r="C6" s="54">
        <v>12</v>
      </c>
      <c r="D6" s="54">
        <v>7</v>
      </c>
      <c r="E6" s="54">
        <v>7</v>
      </c>
      <c r="F6" s="54">
        <v>6</v>
      </c>
      <c r="G6" s="54">
        <v>9</v>
      </c>
      <c r="H6" s="54">
        <v>9</v>
      </c>
      <c r="I6" s="54">
        <v>0</v>
      </c>
      <c r="J6" s="54">
        <v>0</v>
      </c>
      <c r="K6" s="54">
        <f>SUM(K5:K5)</f>
        <v>3</v>
      </c>
      <c r="L6" s="54">
        <v>2</v>
      </c>
      <c r="M6" s="55">
        <v>1</v>
      </c>
      <c r="N6" s="54"/>
      <c r="O6" s="54"/>
      <c r="P6" s="54"/>
      <c r="Q6" s="54"/>
      <c r="R6" s="54"/>
      <c r="S6" s="54"/>
      <c r="T6" s="54"/>
      <c r="U6" s="54"/>
      <c r="V6" s="54"/>
    </row>
    <row r="7" spans="1:22" ht="15.75">
      <c r="A7" s="64"/>
      <c r="B7" s="52" t="s">
        <v>183</v>
      </c>
      <c r="C7" s="54">
        <v>5</v>
      </c>
      <c r="D7" s="54">
        <v>5</v>
      </c>
      <c r="E7" s="54">
        <v>8</v>
      </c>
      <c r="F7" s="54">
        <v>6</v>
      </c>
      <c r="G7" s="54">
        <v>5</v>
      </c>
      <c r="H7" s="54">
        <v>7</v>
      </c>
      <c r="I7" s="54">
        <v>0</v>
      </c>
      <c r="J7" s="54">
        <v>0</v>
      </c>
      <c r="K7" s="54">
        <v>2</v>
      </c>
      <c r="L7" s="54">
        <v>2</v>
      </c>
      <c r="M7" s="55">
        <v>3</v>
      </c>
      <c r="N7" s="54">
        <v>7</v>
      </c>
      <c r="O7" s="54">
        <v>4</v>
      </c>
      <c r="P7" s="54">
        <v>4</v>
      </c>
      <c r="Q7" s="54">
        <v>3</v>
      </c>
      <c r="R7" s="54">
        <v>2</v>
      </c>
      <c r="S7" s="54">
        <v>2</v>
      </c>
      <c r="T7" s="54">
        <v>2</v>
      </c>
      <c r="U7" s="54">
        <v>3</v>
      </c>
      <c r="V7" s="54">
        <v>2</v>
      </c>
    </row>
    <row r="8" spans="1:22" ht="15.75">
      <c r="A8" s="64"/>
      <c r="B8" s="56" t="s">
        <v>184</v>
      </c>
      <c r="C8" s="57">
        <f t="shared" ref="C8:V8" si="0">SUM(C5:C7)</f>
        <v>26</v>
      </c>
      <c r="D8" s="57">
        <f t="shared" si="0"/>
        <v>23</v>
      </c>
      <c r="E8" s="57">
        <f t="shared" si="0"/>
        <v>29</v>
      </c>
      <c r="F8" s="57">
        <f t="shared" si="0"/>
        <v>26</v>
      </c>
      <c r="G8" s="57">
        <f t="shared" si="0"/>
        <v>26</v>
      </c>
      <c r="H8" s="57">
        <f t="shared" si="0"/>
        <v>27</v>
      </c>
      <c r="I8" s="57">
        <f t="shared" si="0"/>
        <v>0</v>
      </c>
      <c r="J8" s="57">
        <f t="shared" si="0"/>
        <v>0</v>
      </c>
      <c r="K8" s="57">
        <f t="shared" si="0"/>
        <v>8</v>
      </c>
      <c r="L8" s="57">
        <f t="shared" si="0"/>
        <v>8</v>
      </c>
      <c r="M8" s="57">
        <f t="shared" si="0"/>
        <v>10</v>
      </c>
      <c r="N8" s="57">
        <f t="shared" si="0"/>
        <v>17</v>
      </c>
      <c r="O8" s="57">
        <f t="shared" si="0"/>
        <v>10</v>
      </c>
      <c r="P8" s="57">
        <f t="shared" si="0"/>
        <v>9</v>
      </c>
      <c r="Q8" s="57">
        <f t="shared" si="0"/>
        <v>10</v>
      </c>
      <c r="R8" s="57">
        <f t="shared" si="0"/>
        <v>6</v>
      </c>
      <c r="S8" s="57">
        <f t="shared" si="0"/>
        <v>6</v>
      </c>
      <c r="T8" s="57">
        <f t="shared" si="0"/>
        <v>8</v>
      </c>
      <c r="U8" s="57">
        <f t="shared" si="0"/>
        <v>7</v>
      </c>
      <c r="V8" s="57">
        <f t="shared" si="0"/>
        <v>6</v>
      </c>
    </row>
    <row r="9" spans="1:22" ht="15.75">
      <c r="A9" s="64" t="s">
        <v>185</v>
      </c>
      <c r="B9" s="58" t="s">
        <v>181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18</v>
      </c>
      <c r="J9" s="53">
        <v>18</v>
      </c>
      <c r="K9" s="53">
        <v>6</v>
      </c>
      <c r="L9" s="53">
        <v>12</v>
      </c>
      <c r="M9" s="53">
        <v>6</v>
      </c>
      <c r="N9" s="53">
        <v>8</v>
      </c>
      <c r="O9" s="53">
        <v>6</v>
      </c>
      <c r="P9" s="53">
        <v>5</v>
      </c>
      <c r="Q9" s="53">
        <v>6</v>
      </c>
      <c r="R9" s="53">
        <v>6</v>
      </c>
      <c r="S9" s="53">
        <v>6</v>
      </c>
      <c r="T9" s="53">
        <v>6</v>
      </c>
      <c r="U9" s="53">
        <v>5</v>
      </c>
      <c r="V9" s="53">
        <v>4</v>
      </c>
    </row>
    <row r="10" spans="1:22" ht="15.75">
      <c r="A10" s="64"/>
      <c r="B10" s="56" t="s">
        <v>186</v>
      </c>
      <c r="C10" s="57">
        <f t="shared" ref="C10:V10" si="1">C9</f>
        <v>0</v>
      </c>
      <c r="D10" s="57">
        <f t="shared" si="1"/>
        <v>0</v>
      </c>
      <c r="E10" s="57">
        <f t="shared" si="1"/>
        <v>0</v>
      </c>
      <c r="F10" s="57">
        <f t="shared" si="1"/>
        <v>0</v>
      </c>
      <c r="G10" s="57">
        <f t="shared" si="1"/>
        <v>0</v>
      </c>
      <c r="H10" s="57">
        <f t="shared" si="1"/>
        <v>0</v>
      </c>
      <c r="I10" s="57">
        <f t="shared" si="1"/>
        <v>18</v>
      </c>
      <c r="J10" s="57">
        <f t="shared" si="1"/>
        <v>18</v>
      </c>
      <c r="K10" s="57">
        <f t="shared" si="1"/>
        <v>6</v>
      </c>
      <c r="L10" s="57">
        <f t="shared" si="1"/>
        <v>12</v>
      </c>
      <c r="M10" s="57">
        <f t="shared" si="1"/>
        <v>6</v>
      </c>
      <c r="N10" s="57">
        <f t="shared" si="1"/>
        <v>8</v>
      </c>
      <c r="O10" s="57">
        <f t="shared" si="1"/>
        <v>6</v>
      </c>
      <c r="P10" s="57">
        <f t="shared" si="1"/>
        <v>5</v>
      </c>
      <c r="Q10" s="57">
        <f t="shared" si="1"/>
        <v>6</v>
      </c>
      <c r="R10" s="57">
        <f t="shared" si="1"/>
        <v>6</v>
      </c>
      <c r="S10" s="57">
        <f t="shared" si="1"/>
        <v>6</v>
      </c>
      <c r="T10" s="57">
        <f t="shared" si="1"/>
        <v>6</v>
      </c>
      <c r="U10" s="57">
        <f t="shared" si="1"/>
        <v>5</v>
      </c>
      <c r="V10" s="57">
        <f t="shared" si="1"/>
        <v>4</v>
      </c>
    </row>
    <row r="11" spans="1:22" ht="15.75">
      <c r="A11" s="65" t="s">
        <v>187</v>
      </c>
      <c r="B11" s="65"/>
      <c r="C11" s="59">
        <f t="shared" ref="C11:V11" si="2">C8+C9</f>
        <v>26</v>
      </c>
      <c r="D11" s="59">
        <f t="shared" si="2"/>
        <v>23</v>
      </c>
      <c r="E11" s="59">
        <f t="shared" si="2"/>
        <v>29</v>
      </c>
      <c r="F11" s="59">
        <f t="shared" si="2"/>
        <v>26</v>
      </c>
      <c r="G11" s="59">
        <f t="shared" si="2"/>
        <v>26</v>
      </c>
      <c r="H11" s="59">
        <f t="shared" si="2"/>
        <v>27</v>
      </c>
      <c r="I11" s="59">
        <f t="shared" si="2"/>
        <v>18</v>
      </c>
      <c r="J11" s="59">
        <f t="shared" si="2"/>
        <v>18</v>
      </c>
      <c r="K11" s="59">
        <f t="shared" si="2"/>
        <v>14</v>
      </c>
      <c r="L11" s="59">
        <f t="shared" si="2"/>
        <v>20</v>
      </c>
      <c r="M11" s="59">
        <f t="shared" si="2"/>
        <v>16</v>
      </c>
      <c r="N11" s="59">
        <f t="shared" si="2"/>
        <v>25</v>
      </c>
      <c r="O11" s="59">
        <f t="shared" si="2"/>
        <v>16</v>
      </c>
      <c r="P11" s="59">
        <f t="shared" si="2"/>
        <v>14</v>
      </c>
      <c r="Q11" s="59">
        <f t="shared" si="2"/>
        <v>16</v>
      </c>
      <c r="R11" s="59">
        <f t="shared" si="2"/>
        <v>12</v>
      </c>
      <c r="S11" s="59">
        <f t="shared" si="2"/>
        <v>12</v>
      </c>
      <c r="T11" s="59">
        <f t="shared" si="2"/>
        <v>14</v>
      </c>
      <c r="U11" s="59">
        <f t="shared" si="2"/>
        <v>12</v>
      </c>
      <c r="V11" s="59">
        <f t="shared" si="2"/>
        <v>10</v>
      </c>
    </row>
    <row r="12" spans="1:22" ht="15.75">
      <c r="A12" s="27"/>
    </row>
    <row r="14" spans="1:22" ht="15.75">
      <c r="A14" s="64" t="s">
        <v>179</v>
      </c>
      <c r="B14" s="58" t="s">
        <v>188</v>
      </c>
      <c r="C14" s="53">
        <f t="shared" ref="C14:V14" si="3">C5+C9</f>
        <v>9</v>
      </c>
      <c r="D14" s="53">
        <f t="shared" si="3"/>
        <v>11</v>
      </c>
      <c r="E14" s="53">
        <f t="shared" si="3"/>
        <v>14</v>
      </c>
      <c r="F14" s="53">
        <f t="shared" si="3"/>
        <v>14</v>
      </c>
      <c r="G14" s="53">
        <f t="shared" si="3"/>
        <v>12</v>
      </c>
      <c r="H14" s="53">
        <f t="shared" si="3"/>
        <v>11</v>
      </c>
      <c r="I14" s="53">
        <f t="shared" si="3"/>
        <v>18</v>
      </c>
      <c r="J14" s="53">
        <f t="shared" si="3"/>
        <v>18</v>
      </c>
      <c r="K14" s="53">
        <f t="shared" si="3"/>
        <v>9</v>
      </c>
      <c r="L14" s="53">
        <f t="shared" si="3"/>
        <v>16</v>
      </c>
      <c r="M14" s="53">
        <f t="shared" si="3"/>
        <v>12</v>
      </c>
      <c r="N14" s="53">
        <f t="shared" si="3"/>
        <v>18</v>
      </c>
      <c r="O14" s="53">
        <f t="shared" si="3"/>
        <v>12</v>
      </c>
      <c r="P14" s="53">
        <f t="shared" si="3"/>
        <v>10</v>
      </c>
      <c r="Q14" s="53">
        <f t="shared" si="3"/>
        <v>13</v>
      </c>
      <c r="R14" s="53">
        <f t="shared" si="3"/>
        <v>10</v>
      </c>
      <c r="S14" s="53">
        <f t="shared" si="3"/>
        <v>10</v>
      </c>
      <c r="T14" s="53">
        <f t="shared" si="3"/>
        <v>12</v>
      </c>
      <c r="U14" s="53">
        <f t="shared" si="3"/>
        <v>9</v>
      </c>
      <c r="V14" s="53">
        <f t="shared" si="3"/>
        <v>8</v>
      </c>
    </row>
    <row r="15" spans="1:22" ht="15.75">
      <c r="A15" s="64"/>
      <c r="B15" s="58" t="s">
        <v>189</v>
      </c>
      <c r="C15" s="53">
        <f t="shared" ref="C15:V15" si="4">C6</f>
        <v>12</v>
      </c>
      <c r="D15" s="53">
        <f t="shared" si="4"/>
        <v>7</v>
      </c>
      <c r="E15" s="53">
        <f t="shared" si="4"/>
        <v>7</v>
      </c>
      <c r="F15" s="53">
        <f t="shared" si="4"/>
        <v>6</v>
      </c>
      <c r="G15" s="53">
        <f t="shared" si="4"/>
        <v>9</v>
      </c>
      <c r="H15" s="53">
        <f t="shared" si="4"/>
        <v>9</v>
      </c>
      <c r="I15" s="53">
        <f t="shared" si="4"/>
        <v>0</v>
      </c>
      <c r="J15" s="53">
        <f t="shared" si="4"/>
        <v>0</v>
      </c>
      <c r="K15" s="53">
        <f t="shared" si="4"/>
        <v>3</v>
      </c>
      <c r="L15" s="53">
        <f t="shared" si="4"/>
        <v>2</v>
      </c>
      <c r="M15" s="53">
        <f t="shared" si="4"/>
        <v>1</v>
      </c>
      <c r="N15" s="53">
        <f t="shared" si="4"/>
        <v>0</v>
      </c>
      <c r="O15" s="53">
        <f t="shared" si="4"/>
        <v>0</v>
      </c>
      <c r="P15" s="53">
        <f t="shared" si="4"/>
        <v>0</v>
      </c>
      <c r="Q15" s="53">
        <f t="shared" si="4"/>
        <v>0</v>
      </c>
      <c r="R15" s="53">
        <f t="shared" si="4"/>
        <v>0</v>
      </c>
      <c r="S15" s="53">
        <f t="shared" si="4"/>
        <v>0</v>
      </c>
      <c r="T15" s="53">
        <f t="shared" si="4"/>
        <v>0</v>
      </c>
      <c r="U15" s="53">
        <f t="shared" si="4"/>
        <v>0</v>
      </c>
      <c r="V15" s="53">
        <f t="shared" si="4"/>
        <v>0</v>
      </c>
    </row>
    <row r="16" spans="1:22" ht="15.75">
      <c r="A16" s="51"/>
      <c r="B16" s="58" t="s">
        <v>190</v>
      </c>
      <c r="C16" s="53">
        <v>5</v>
      </c>
      <c r="D16" s="53">
        <v>5</v>
      </c>
      <c r="E16" s="53">
        <v>8</v>
      </c>
      <c r="F16" s="53">
        <v>6</v>
      </c>
      <c r="G16" s="53">
        <v>5</v>
      </c>
      <c r="H16" s="53">
        <v>7</v>
      </c>
      <c r="I16" s="53">
        <f>I7</f>
        <v>0</v>
      </c>
      <c r="J16" s="53">
        <f>J7</f>
        <v>0</v>
      </c>
      <c r="K16" s="53">
        <v>2</v>
      </c>
      <c r="L16" s="53">
        <v>2</v>
      </c>
      <c r="M16" s="53">
        <v>3</v>
      </c>
      <c r="N16" s="53">
        <v>7</v>
      </c>
      <c r="O16" s="53">
        <v>4</v>
      </c>
      <c r="P16" s="53">
        <v>4</v>
      </c>
      <c r="Q16" s="53">
        <v>3</v>
      </c>
      <c r="R16" s="53">
        <v>2</v>
      </c>
      <c r="S16" s="53">
        <v>2</v>
      </c>
      <c r="T16" s="53">
        <v>2</v>
      </c>
      <c r="U16" s="53">
        <v>3</v>
      </c>
      <c r="V16" s="53">
        <v>2</v>
      </c>
    </row>
    <row r="17" spans="1:22" ht="15.75">
      <c r="A17" s="65" t="s">
        <v>187</v>
      </c>
      <c r="B17" s="65"/>
      <c r="C17" s="59">
        <f t="shared" ref="C17:V17" si="5">C14+C15+C16</f>
        <v>26</v>
      </c>
      <c r="D17" s="59">
        <f t="shared" si="5"/>
        <v>23</v>
      </c>
      <c r="E17" s="59">
        <f t="shared" si="5"/>
        <v>29</v>
      </c>
      <c r="F17" s="59">
        <f t="shared" si="5"/>
        <v>26</v>
      </c>
      <c r="G17" s="59">
        <f t="shared" si="5"/>
        <v>26</v>
      </c>
      <c r="H17" s="59">
        <f t="shared" si="5"/>
        <v>27</v>
      </c>
      <c r="I17" s="59">
        <f t="shared" si="5"/>
        <v>18</v>
      </c>
      <c r="J17" s="59">
        <f t="shared" si="5"/>
        <v>18</v>
      </c>
      <c r="K17" s="59">
        <f t="shared" si="5"/>
        <v>14</v>
      </c>
      <c r="L17" s="59">
        <f t="shared" si="5"/>
        <v>20</v>
      </c>
      <c r="M17" s="59">
        <f t="shared" si="5"/>
        <v>16</v>
      </c>
      <c r="N17" s="59">
        <f t="shared" si="5"/>
        <v>25</v>
      </c>
      <c r="O17" s="59">
        <f t="shared" si="5"/>
        <v>16</v>
      </c>
      <c r="P17" s="59">
        <f t="shared" si="5"/>
        <v>14</v>
      </c>
      <c r="Q17" s="59">
        <f t="shared" si="5"/>
        <v>16</v>
      </c>
      <c r="R17" s="59">
        <f t="shared" si="5"/>
        <v>12</v>
      </c>
      <c r="S17" s="59">
        <f t="shared" si="5"/>
        <v>12</v>
      </c>
      <c r="T17" s="59">
        <f t="shared" si="5"/>
        <v>14</v>
      </c>
      <c r="U17" s="59">
        <f t="shared" si="5"/>
        <v>12</v>
      </c>
      <c r="V17" s="59">
        <f t="shared" si="5"/>
        <v>10</v>
      </c>
    </row>
    <row r="18" spans="1:22" ht="15.75">
      <c r="A18" s="66"/>
      <c r="B18" s="66"/>
    </row>
    <row r="19" spans="1:22" ht="47.25">
      <c r="C19" s="60" t="s">
        <v>191</v>
      </c>
      <c r="D19" s="60" t="s">
        <v>192</v>
      </c>
    </row>
    <row r="20" spans="1:22" ht="15.75">
      <c r="A20" s="64" t="s">
        <v>179</v>
      </c>
      <c r="B20" s="58" t="s">
        <v>188</v>
      </c>
      <c r="C20" s="61">
        <f>(C14+D14+E14+F14+G14+H14+I14+J14+K14+L14+M14+N14+O14+P14+Q14+R14+S14+T14+U14+V14)/20</f>
        <v>12.3</v>
      </c>
      <c r="D20" s="61">
        <f>C20*0.75</f>
        <v>9.2250000000000014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</row>
    <row r="21" spans="1:22" ht="15.75">
      <c r="A21" s="64"/>
      <c r="B21" s="58" t="s">
        <v>189</v>
      </c>
      <c r="C21" s="61">
        <f>(C15+D15+E15+F15+G15+H15)/6</f>
        <v>8.3333333333333339</v>
      </c>
      <c r="D21" s="61">
        <f>C21*0.75</f>
        <v>6.25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</row>
    <row r="22" spans="1:22" ht="15.75">
      <c r="A22" s="51"/>
      <c r="B22" s="58" t="s">
        <v>190</v>
      </c>
      <c r="C22" s="61">
        <f>(C16+D16+E16+F16+G16+H16+K16+L16+M16+N16+O16+P16+Q16+R16+S16+T16+U16+V16)/18</f>
        <v>4</v>
      </c>
      <c r="D22" s="61">
        <f>C22*0.75</f>
        <v>3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</row>
    <row r="23" spans="1:22" ht="15.75">
      <c r="A23" s="65" t="s">
        <v>193</v>
      </c>
      <c r="B23" s="65"/>
      <c r="C23" s="59">
        <v>25</v>
      </c>
      <c r="D23" s="59">
        <f>C23*0.75</f>
        <v>18.75</v>
      </c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</row>
  </sheetData>
  <mergeCells count="9">
    <mergeCell ref="A18:B18"/>
    <mergeCell ref="A20:A21"/>
    <mergeCell ref="A23:B23"/>
    <mergeCell ref="A2:V2"/>
    <mergeCell ref="A5:A8"/>
    <mergeCell ref="A9:A10"/>
    <mergeCell ref="A11:B11"/>
    <mergeCell ref="A14:A15"/>
    <mergeCell ref="A17:B17"/>
  </mergeCells>
  <pageMargins left="0.75" right="0.75" top="1.3937007874015748" bottom="1.3937007874015748" header="1" footer="1"/>
  <pageSetup paperSize="0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3"/>
  <sheetViews>
    <sheetView workbookViewId="0"/>
  </sheetViews>
  <sheetFormatPr defaultRowHeight="15"/>
  <cols>
    <col min="1" max="1" width="11.42578125" style="17" customWidth="1"/>
    <col min="2" max="2" width="52.5703125" style="17" customWidth="1"/>
    <col min="3" max="4" width="11.42578125" style="17" customWidth="1"/>
    <col min="5" max="17" width="11.42578125" style="68" customWidth="1"/>
    <col min="18" max="18" width="14" style="68" customWidth="1"/>
    <col min="19" max="22" width="11.42578125" style="68" customWidth="1"/>
    <col min="23" max="1024" width="11.42578125" style="17" customWidth="1"/>
  </cols>
  <sheetData>
    <row r="1" spans="1:22" ht="15.75">
      <c r="B1" s="18" t="s">
        <v>78</v>
      </c>
      <c r="E1" s="71" t="s">
        <v>79</v>
      </c>
      <c r="F1" s="71"/>
      <c r="G1" s="71"/>
      <c r="H1" s="71"/>
      <c r="I1" s="71"/>
      <c r="J1" s="71"/>
      <c r="K1" s="71"/>
      <c r="L1" s="71"/>
      <c r="M1" s="71"/>
    </row>
    <row r="2" spans="1:22" ht="15.75">
      <c r="B2" s="20"/>
      <c r="E2" s="69" t="s">
        <v>25</v>
      </c>
      <c r="F2" s="68" t="s">
        <v>26</v>
      </c>
      <c r="G2" s="68" t="s">
        <v>27</v>
      </c>
      <c r="H2" s="68" t="s">
        <v>28</v>
      </c>
      <c r="I2" s="68" t="s">
        <v>29</v>
      </c>
      <c r="J2" s="68" t="s">
        <v>30</v>
      </c>
      <c r="K2" s="68" t="s">
        <v>31</v>
      </c>
      <c r="L2" s="68" t="s">
        <v>32</v>
      </c>
      <c r="M2" s="70" t="s">
        <v>33</v>
      </c>
      <c r="N2" s="70" t="s">
        <v>80</v>
      </c>
      <c r="O2" s="70" t="s">
        <v>81</v>
      </c>
      <c r="P2" s="70" t="s">
        <v>82</v>
      </c>
      <c r="Q2" s="70" t="s">
        <v>83</v>
      </c>
      <c r="R2" s="70" t="s">
        <v>84</v>
      </c>
      <c r="S2" s="70" t="s">
        <v>85</v>
      </c>
      <c r="T2" s="70" t="s">
        <v>86</v>
      </c>
      <c r="U2" s="70" t="s">
        <v>87</v>
      </c>
      <c r="V2" s="70" t="s">
        <v>88</v>
      </c>
    </row>
    <row r="3" spans="1:22" ht="15.75">
      <c r="A3" s="17" t="s">
        <v>89</v>
      </c>
      <c r="B3" s="39" t="s">
        <v>90</v>
      </c>
      <c r="C3" s="40">
        <v>2</v>
      </c>
      <c r="N3" s="68">
        <v>2</v>
      </c>
    </row>
    <row r="4" spans="1:22" ht="15.75">
      <c r="B4" s="39" t="s">
        <v>91</v>
      </c>
      <c r="C4" s="40">
        <v>1</v>
      </c>
      <c r="L4" s="68">
        <v>1</v>
      </c>
    </row>
    <row r="5" spans="1:22" ht="15.75">
      <c r="B5" s="39" t="s">
        <v>92</v>
      </c>
      <c r="C5" s="40">
        <v>1</v>
      </c>
      <c r="M5" s="68">
        <v>1</v>
      </c>
    </row>
    <row r="6" spans="1:22" ht="15.75">
      <c r="B6" s="39" t="s">
        <v>93</v>
      </c>
      <c r="C6" s="40">
        <v>1</v>
      </c>
      <c r="O6" s="68">
        <v>1</v>
      </c>
    </row>
    <row r="7" spans="1:22" ht="15.75">
      <c r="B7" s="39" t="s">
        <v>94</v>
      </c>
      <c r="C7" s="40">
        <v>2</v>
      </c>
      <c r="K7" s="68">
        <v>2</v>
      </c>
    </row>
    <row r="8" spans="1:22" ht="15.75">
      <c r="B8" s="39" t="s">
        <v>95</v>
      </c>
      <c r="C8" s="40">
        <v>1</v>
      </c>
      <c r="Q8" s="68">
        <v>1</v>
      </c>
    </row>
    <row r="9" spans="1:22" ht="15.75">
      <c r="B9" s="39" t="s">
        <v>96</v>
      </c>
      <c r="C9" s="40">
        <v>1</v>
      </c>
      <c r="S9" s="68">
        <v>1</v>
      </c>
    </row>
    <row r="10" spans="1:22" ht="15.75">
      <c r="B10" s="39" t="s">
        <v>97</v>
      </c>
      <c r="C10" s="40">
        <v>1</v>
      </c>
      <c r="R10" s="68">
        <v>1</v>
      </c>
    </row>
    <row r="11" spans="1:22" ht="15.75">
      <c r="B11" s="39" t="s">
        <v>98</v>
      </c>
      <c r="C11" s="40">
        <v>1</v>
      </c>
      <c r="U11" s="68">
        <v>1</v>
      </c>
    </row>
    <row r="12" spans="1:22" ht="15.75">
      <c r="B12" s="39" t="s">
        <v>99</v>
      </c>
      <c r="C12" s="40">
        <v>1</v>
      </c>
      <c r="T12" s="68">
        <v>1</v>
      </c>
    </row>
    <row r="13" spans="1:22" ht="15.75">
      <c r="B13" s="39" t="s">
        <v>36</v>
      </c>
      <c r="C13" s="40">
        <v>1</v>
      </c>
      <c r="G13" s="68">
        <v>1</v>
      </c>
    </row>
    <row r="14" spans="1:22" ht="15.75">
      <c r="B14" s="39" t="s">
        <v>100</v>
      </c>
      <c r="C14" s="40">
        <v>1</v>
      </c>
      <c r="G14" s="68">
        <v>1</v>
      </c>
      <c r="I14" s="68">
        <v>1</v>
      </c>
    </row>
    <row r="15" spans="1:22" ht="15.75">
      <c r="B15" s="39" t="s">
        <v>41</v>
      </c>
      <c r="C15" s="40">
        <v>2</v>
      </c>
      <c r="E15" s="68">
        <v>2</v>
      </c>
    </row>
    <row r="16" spans="1:22" ht="15.75">
      <c r="B16" s="39" t="s">
        <v>194</v>
      </c>
      <c r="C16" s="40">
        <v>2</v>
      </c>
      <c r="G16" s="68">
        <v>2</v>
      </c>
      <c r="H16" s="68">
        <v>2</v>
      </c>
    </row>
    <row r="17" spans="1:21" ht="15.75">
      <c r="B17" s="39" t="s">
        <v>113</v>
      </c>
      <c r="C17" s="40">
        <v>2</v>
      </c>
      <c r="I17" s="68">
        <v>2</v>
      </c>
    </row>
    <row r="18" spans="1:21" ht="15.75">
      <c r="B18" s="39" t="s">
        <v>195</v>
      </c>
      <c r="C18" s="40">
        <v>2</v>
      </c>
      <c r="F18" s="68">
        <v>2</v>
      </c>
    </row>
    <row r="19" spans="1:21" ht="15.75">
      <c r="C19" s="28">
        <v>22</v>
      </c>
    </row>
    <row r="20" spans="1:21" ht="15.75">
      <c r="A20" s="17" t="s">
        <v>102</v>
      </c>
      <c r="B20" s="41" t="s">
        <v>103</v>
      </c>
      <c r="C20" s="42">
        <v>2</v>
      </c>
      <c r="N20" s="68">
        <v>2</v>
      </c>
    </row>
    <row r="21" spans="1:21" ht="15.75">
      <c r="B21" s="41" t="s">
        <v>104</v>
      </c>
      <c r="C21" s="42">
        <v>1</v>
      </c>
      <c r="L21" s="68">
        <v>1</v>
      </c>
    </row>
    <row r="22" spans="1:21" ht="15.75">
      <c r="B22" s="41" t="s">
        <v>105</v>
      </c>
      <c r="C22" s="42">
        <v>1</v>
      </c>
      <c r="M22" s="68">
        <v>1</v>
      </c>
    </row>
    <row r="23" spans="1:21" ht="15.75">
      <c r="B23" s="41" t="s">
        <v>106</v>
      </c>
      <c r="C23" s="42">
        <v>1</v>
      </c>
      <c r="O23" s="68">
        <v>1</v>
      </c>
    </row>
    <row r="24" spans="1:21" ht="15.75">
      <c r="B24" s="41" t="s">
        <v>107</v>
      </c>
      <c r="C24" s="42">
        <v>2</v>
      </c>
      <c r="P24" s="68">
        <v>2</v>
      </c>
    </row>
    <row r="25" spans="1:21" ht="15.75">
      <c r="B25" s="41" t="s">
        <v>108</v>
      </c>
      <c r="C25" s="42">
        <v>1</v>
      </c>
      <c r="Q25" s="68">
        <v>1</v>
      </c>
    </row>
    <row r="26" spans="1:21" ht="15.75">
      <c r="B26" s="41" t="s">
        <v>109</v>
      </c>
      <c r="C26" s="42">
        <v>1</v>
      </c>
      <c r="S26" s="68">
        <v>1</v>
      </c>
    </row>
    <row r="27" spans="1:21" ht="15.75">
      <c r="B27" s="41" t="s">
        <v>110</v>
      </c>
      <c r="C27" s="42">
        <v>1</v>
      </c>
      <c r="R27" s="68">
        <v>1</v>
      </c>
    </row>
    <row r="28" spans="1:21" ht="15.75">
      <c r="B28" s="41" t="s">
        <v>111</v>
      </c>
      <c r="C28" s="42">
        <v>1</v>
      </c>
      <c r="U28" s="68">
        <v>1</v>
      </c>
    </row>
    <row r="29" spans="1:21" ht="15.75">
      <c r="B29" s="41" t="s">
        <v>112</v>
      </c>
      <c r="C29" s="42">
        <v>1</v>
      </c>
      <c r="T29" s="68">
        <v>1</v>
      </c>
    </row>
    <row r="30" spans="1:21" ht="15.75">
      <c r="B30" s="41" t="s">
        <v>46</v>
      </c>
      <c r="C30" s="42">
        <v>2</v>
      </c>
      <c r="G30" s="68">
        <v>2</v>
      </c>
      <c r="H30" s="68">
        <v>2</v>
      </c>
    </row>
    <row r="31" spans="1:21" ht="15.75">
      <c r="B31" s="41" t="s">
        <v>196</v>
      </c>
      <c r="C31" s="42">
        <v>3</v>
      </c>
      <c r="J31" s="68">
        <v>3</v>
      </c>
    </row>
    <row r="32" spans="1:21" ht="15.75">
      <c r="B32" s="41" t="s">
        <v>49</v>
      </c>
      <c r="C32" s="42">
        <v>2</v>
      </c>
      <c r="E32" s="68">
        <v>2</v>
      </c>
    </row>
    <row r="33" spans="1:22" ht="15.75">
      <c r="B33" s="41" t="s">
        <v>197</v>
      </c>
      <c r="C33" s="42">
        <v>1</v>
      </c>
      <c r="F33" s="68">
        <v>1</v>
      </c>
    </row>
    <row r="34" spans="1:22" ht="15.75">
      <c r="B34" s="41" t="s">
        <v>198</v>
      </c>
      <c r="C34" s="42">
        <v>1</v>
      </c>
      <c r="M34" s="68">
        <v>1</v>
      </c>
    </row>
    <row r="35" spans="1:22" ht="15.75">
      <c r="B35" s="41" t="s">
        <v>71</v>
      </c>
      <c r="C35" s="42">
        <v>1</v>
      </c>
      <c r="I35" s="68">
        <v>1</v>
      </c>
    </row>
    <row r="36" spans="1:22" ht="15.75">
      <c r="B36" s="41" t="s">
        <v>131</v>
      </c>
      <c r="C36" s="42">
        <v>1</v>
      </c>
      <c r="O36" s="68">
        <v>1</v>
      </c>
    </row>
    <row r="37" spans="1:22" ht="15.75">
      <c r="C37" s="28">
        <v>23</v>
      </c>
    </row>
    <row r="38" spans="1:22" ht="15.75">
      <c r="A38" s="17" t="s">
        <v>114</v>
      </c>
      <c r="B38" s="43" t="s">
        <v>115</v>
      </c>
      <c r="C38" s="44">
        <v>2</v>
      </c>
      <c r="N38" s="68">
        <v>2</v>
      </c>
    </row>
    <row r="39" spans="1:22" ht="15.75">
      <c r="B39" s="43" t="s">
        <v>117</v>
      </c>
      <c r="C39" s="44">
        <v>1</v>
      </c>
      <c r="O39" s="68">
        <v>1</v>
      </c>
    </row>
    <row r="40" spans="1:22" ht="15.75">
      <c r="B40" s="43" t="s">
        <v>118</v>
      </c>
      <c r="C40" s="44">
        <v>2</v>
      </c>
      <c r="P40" s="68">
        <v>2</v>
      </c>
    </row>
    <row r="41" spans="1:22" ht="15.75">
      <c r="B41" s="43" t="s">
        <v>199</v>
      </c>
      <c r="C41" s="44">
        <v>1</v>
      </c>
      <c r="U41" s="68">
        <v>1</v>
      </c>
    </row>
    <row r="42" spans="1:22" ht="15.75">
      <c r="B42" s="43" t="s">
        <v>200</v>
      </c>
      <c r="C42" s="44">
        <v>2</v>
      </c>
      <c r="V42" s="68">
        <v>2</v>
      </c>
    </row>
    <row r="43" spans="1:22" ht="15.75">
      <c r="B43" s="43" t="s">
        <v>121</v>
      </c>
      <c r="C43" s="44">
        <v>1</v>
      </c>
      <c r="N43" s="68">
        <v>1</v>
      </c>
    </row>
    <row r="44" spans="1:22" ht="15.75">
      <c r="B44" s="43" t="s">
        <v>123</v>
      </c>
      <c r="C44" s="44">
        <v>1</v>
      </c>
      <c r="Q44" s="68">
        <v>1</v>
      </c>
    </row>
    <row r="45" spans="1:22" ht="15.75">
      <c r="B45" s="43" t="s">
        <v>201</v>
      </c>
      <c r="C45" s="44">
        <v>2</v>
      </c>
      <c r="E45" s="68">
        <v>1</v>
      </c>
      <c r="F45" s="68">
        <v>1</v>
      </c>
    </row>
    <row r="46" spans="1:22" ht="15.75">
      <c r="B46" s="43" t="s">
        <v>202</v>
      </c>
      <c r="C46" s="44">
        <v>2</v>
      </c>
      <c r="G46" s="68">
        <v>2</v>
      </c>
    </row>
    <row r="47" spans="1:22" ht="15.75">
      <c r="B47" s="43" t="s">
        <v>203</v>
      </c>
      <c r="C47" s="44">
        <v>1</v>
      </c>
      <c r="F47" s="68">
        <v>1</v>
      </c>
    </row>
    <row r="48" spans="1:22" ht="15.75">
      <c r="B48" s="43" t="s">
        <v>204</v>
      </c>
      <c r="C48" s="44">
        <v>1</v>
      </c>
      <c r="I48" s="68">
        <v>1</v>
      </c>
    </row>
    <row r="49" spans="2:22" ht="15.75">
      <c r="B49" s="43" t="s">
        <v>205</v>
      </c>
      <c r="C49" s="44">
        <v>1</v>
      </c>
      <c r="J49" s="68">
        <v>1</v>
      </c>
    </row>
    <row r="50" spans="2:22" customFormat="1" ht="15.75">
      <c r="B50" s="43" t="s">
        <v>196</v>
      </c>
      <c r="C50" s="44">
        <v>3</v>
      </c>
      <c r="E50" s="4"/>
      <c r="F50" s="4"/>
      <c r="G50" s="4"/>
      <c r="H50" s="4"/>
      <c r="I50" s="4"/>
      <c r="J50" s="68">
        <v>3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2:22" customFormat="1" ht="15.75">
      <c r="B51" s="43" t="s">
        <v>206</v>
      </c>
      <c r="C51" s="44">
        <v>2</v>
      </c>
      <c r="E51" s="4"/>
      <c r="F51" s="4"/>
      <c r="G51" s="4"/>
      <c r="H51" s="4">
        <v>2</v>
      </c>
      <c r="I51" s="4"/>
      <c r="J51" s="68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2:22" ht="15.75">
      <c r="C52" s="28">
        <v>22</v>
      </c>
    </row>
    <row r="53" spans="2:22" ht="15.75">
      <c r="C53" s="28"/>
    </row>
    <row r="54" spans="2:22" ht="15.75">
      <c r="B54" s="45"/>
      <c r="C54" s="46"/>
    </row>
    <row r="55" spans="2:22" ht="15.75">
      <c r="B55" s="45"/>
      <c r="C55" s="46"/>
    </row>
    <row r="56" spans="2:22" ht="15.75">
      <c r="B56" s="45"/>
      <c r="C56" s="46"/>
    </row>
    <row r="57" spans="2:22" ht="15.75">
      <c r="B57" s="45"/>
      <c r="C57" s="46"/>
    </row>
    <row r="58" spans="2:22" ht="15.75">
      <c r="B58" s="45"/>
      <c r="C58" s="46"/>
    </row>
    <row r="59" spans="2:22" ht="15.75">
      <c r="B59" s="45"/>
      <c r="C59" s="46"/>
    </row>
    <row r="60" spans="2:22" ht="15.75">
      <c r="B60" s="45"/>
      <c r="C60" s="46"/>
    </row>
    <row r="61" spans="2:22" ht="15.75">
      <c r="B61" s="45"/>
      <c r="C61" s="46"/>
    </row>
    <row r="62" spans="2:22" ht="15.75">
      <c r="B62" s="45"/>
      <c r="C62" s="46"/>
    </row>
    <row r="63" spans="2:22" ht="15.75">
      <c r="B63" s="45"/>
      <c r="C63" s="46"/>
    </row>
    <row r="64" spans="2:22" ht="15.75">
      <c r="B64" s="45"/>
      <c r="C64" s="47"/>
    </row>
    <row r="65" spans="2:22" ht="15.75">
      <c r="B65" s="45"/>
      <c r="C65" s="46"/>
    </row>
    <row r="66" spans="2:22" ht="15.75">
      <c r="B66" s="45"/>
      <c r="C66" s="46"/>
    </row>
    <row r="67" spans="2:22" ht="15.75">
      <c r="C67" s="28"/>
    </row>
    <row r="68" spans="2:22" ht="15.75">
      <c r="C68" s="48" t="s">
        <v>207</v>
      </c>
      <c r="D68" s="48"/>
      <c r="E68" s="67">
        <f t="shared" ref="E68:V68" si="0">SUM(E3:E67)</f>
        <v>5</v>
      </c>
      <c r="F68" s="67">
        <f t="shared" si="0"/>
        <v>5</v>
      </c>
      <c r="G68" s="67">
        <f t="shared" si="0"/>
        <v>8</v>
      </c>
      <c r="H68" s="67">
        <f t="shared" si="0"/>
        <v>6</v>
      </c>
      <c r="I68" s="67">
        <f t="shared" si="0"/>
        <v>5</v>
      </c>
      <c r="J68" s="67">
        <f t="shared" si="0"/>
        <v>7</v>
      </c>
      <c r="K68" s="67">
        <f t="shared" si="0"/>
        <v>2</v>
      </c>
      <c r="L68" s="67">
        <f t="shared" si="0"/>
        <v>2</v>
      </c>
      <c r="M68" s="67">
        <f t="shared" si="0"/>
        <v>3</v>
      </c>
      <c r="N68" s="67">
        <f t="shared" si="0"/>
        <v>7</v>
      </c>
      <c r="O68" s="67">
        <f t="shared" si="0"/>
        <v>4</v>
      </c>
      <c r="P68" s="67">
        <f t="shared" si="0"/>
        <v>4</v>
      </c>
      <c r="Q68" s="67">
        <f t="shared" si="0"/>
        <v>3</v>
      </c>
      <c r="R68" s="67">
        <f t="shared" si="0"/>
        <v>2</v>
      </c>
      <c r="S68" s="67">
        <f t="shared" si="0"/>
        <v>2</v>
      </c>
      <c r="T68" s="67">
        <f t="shared" si="0"/>
        <v>2</v>
      </c>
      <c r="U68" s="67">
        <f t="shared" si="0"/>
        <v>3</v>
      </c>
      <c r="V68" s="67">
        <f t="shared" si="0"/>
        <v>2</v>
      </c>
    </row>
    <row r="70" spans="2:22" ht="15.75">
      <c r="B70" s="27"/>
      <c r="C70" s="27"/>
    </row>
    <row r="71" spans="2:22" ht="15.75">
      <c r="B71" s="27"/>
      <c r="C71" s="27"/>
    </row>
    <row r="72" spans="2:22" ht="15.75">
      <c r="B72" s="27"/>
      <c r="C72" s="27"/>
    </row>
    <row r="73" spans="2:22" ht="15.75">
      <c r="B73" s="27"/>
      <c r="C73" s="27"/>
    </row>
  </sheetData>
  <mergeCells count="2">
    <mergeCell ref="E1:M1"/>
    <mergeCell ref="C68:D68"/>
  </mergeCells>
  <pageMargins left="0" right="0" top="0.39370078740157477" bottom="0.39370078740157477" header="0" footer="0"/>
  <pageSetup paperSize="0" fitToWidth="0" fitToHeight="0" pageOrder="overThenDown" horizontalDpi="0" verticalDpi="0" copies="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25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Planilha1</vt:lpstr>
      <vt:lpstr>SUB_EDI</vt:lpstr>
      <vt:lpstr>INT_EDI</vt:lpstr>
      <vt:lpstr>INT_INFORM</vt:lpstr>
      <vt:lpstr>CH PROF</vt:lpstr>
      <vt:lpstr>PROEJA EDI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Ribeiro Rostas</dc:creator>
  <cp:lastModifiedBy>Guilherme Ribeiro Rostas</cp:lastModifiedBy>
  <cp:revision>5</cp:revision>
  <dcterms:created xsi:type="dcterms:W3CDTF">2018-08-30T20:45:04Z</dcterms:created>
  <dcterms:modified xsi:type="dcterms:W3CDTF">2018-09-11T16:48:00Z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